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C1FEE83B-AF27-4790-ACFB-00AA30B9A166}" xr6:coauthVersionLast="45" xr6:coauthVersionMax="45" xr10:uidLastSave="{00000000-0000-0000-0000-000000000000}"/>
  <bookViews>
    <workbookView xWindow="-120" yWindow="-120" windowWidth="29040" windowHeight="15840" activeTab="14" xr2:uid="{00000000-000D-0000-FFFF-FFFF00000000}"/>
  </bookViews>
  <sheets>
    <sheet name="Геронтологийн Үндэсний Төв" sheetId="1" r:id="rId1"/>
    <sheet name="ЭХЭМҮТ" sheetId="2" r:id="rId2"/>
    <sheet name="УНТЭ амбулатори" sheetId="3" r:id="rId3"/>
    <sheet name="УНТЭ оношилгоо" sheetId="4" r:id="rId4"/>
    <sheet name="УНТЭ хэвтүүлэн эмчлэх" sheetId="5" r:id="rId5"/>
    <sheet name="ХСҮТ хэвтүүлэн эмчлэх" sheetId="6" r:id="rId6"/>
    <sheet name="ХСҮТ амбулатори" sheetId="7" r:id="rId7"/>
    <sheet name="ХСҮТ оношилгоо" sheetId="8" r:id="rId8"/>
    <sheet name="ХСҮТ лаборатори" sheetId="9" r:id="rId9"/>
    <sheet name="УГТЭ амбулатори" sheetId="10" r:id="rId10"/>
    <sheet name="УГТЭ оношилгоо" sheetId="11" r:id="rId11"/>
    <sheet name="УГТЭ лаборатори" sheetId="12" r:id="rId12"/>
    <sheet name="УГТЭ хэвтүүлэн эмчлэх" sheetId="15" r:id="rId13"/>
    <sheet name="ГССҮТ амбулатори" sheetId="16" r:id="rId14"/>
    <sheet name="ГССҮТ оношилгоо" sheetId="1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9" i="16" l="1"/>
  <c r="J139" i="16" s="1"/>
  <c r="H139" i="16"/>
  <c r="G139" i="16"/>
  <c r="F139" i="16"/>
  <c r="E139" i="16"/>
  <c r="I138" i="16"/>
  <c r="J138" i="16" s="1"/>
  <c r="H138" i="16"/>
  <c r="G138" i="16"/>
  <c r="F138" i="16"/>
  <c r="E138" i="16"/>
  <c r="I137" i="16"/>
  <c r="J137" i="16" s="1"/>
  <c r="H137" i="16"/>
  <c r="G137" i="16"/>
  <c r="F137" i="16"/>
  <c r="E137" i="16"/>
  <c r="J136" i="16"/>
  <c r="I136" i="16"/>
  <c r="H136" i="16"/>
  <c r="G136" i="16"/>
  <c r="F136" i="16"/>
  <c r="E136" i="16"/>
  <c r="I135" i="16"/>
  <c r="J135" i="16" s="1"/>
  <c r="H135" i="16"/>
  <c r="G135" i="16"/>
  <c r="F135" i="16"/>
  <c r="E135" i="16"/>
  <c r="I134" i="16"/>
  <c r="J134" i="16" s="1"/>
  <c r="H134" i="16"/>
  <c r="G134" i="16"/>
  <c r="F134" i="16"/>
  <c r="E134" i="16"/>
  <c r="I133" i="16"/>
  <c r="J133" i="16" s="1"/>
  <c r="H133" i="16"/>
  <c r="G133" i="16"/>
  <c r="F133" i="16"/>
  <c r="E133" i="16"/>
  <c r="I132" i="16"/>
  <c r="H132" i="16"/>
  <c r="J132" i="16" s="1"/>
  <c r="G132" i="16"/>
  <c r="F132" i="16"/>
  <c r="E132" i="16"/>
  <c r="I131" i="16"/>
  <c r="J131" i="16" s="1"/>
  <c r="H131" i="16"/>
  <c r="G131" i="16"/>
  <c r="F131" i="16"/>
  <c r="E131" i="16"/>
  <c r="J130" i="16"/>
  <c r="J129" i="16"/>
  <c r="J128" i="16"/>
  <c r="J127" i="16"/>
  <c r="J126" i="16"/>
  <c r="J125" i="16"/>
  <c r="J124" i="16"/>
  <c r="J123" i="16"/>
  <c r="J122" i="16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AJ77" i="16"/>
  <c r="AI77" i="16"/>
  <c r="J77" i="16"/>
  <c r="AJ76" i="16"/>
  <c r="AI76" i="16"/>
  <c r="J76" i="16"/>
  <c r="AJ75" i="16"/>
  <c r="AI75" i="16"/>
  <c r="J75" i="16"/>
  <c r="AJ74" i="16"/>
  <c r="AI74" i="16"/>
  <c r="J74" i="16"/>
  <c r="AJ73" i="16"/>
  <c r="AI73" i="16"/>
  <c r="J73" i="16"/>
  <c r="AJ72" i="16"/>
  <c r="AI72" i="16"/>
  <c r="J72" i="16"/>
  <c r="AJ71" i="16"/>
  <c r="AI71" i="16"/>
  <c r="J71" i="16"/>
  <c r="AJ70" i="16"/>
  <c r="AI70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H98" i="15" l="1"/>
  <c r="G98" i="15"/>
  <c r="F98" i="15"/>
  <c r="E98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P60" i="15"/>
  <c r="O60" i="15"/>
  <c r="N60" i="15"/>
  <c r="M60" i="15"/>
  <c r="L60" i="15"/>
  <c r="K60" i="15"/>
  <c r="J60" i="15"/>
  <c r="H60" i="15"/>
  <c r="G60" i="15"/>
  <c r="F60" i="15"/>
  <c r="E60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F48" i="15"/>
  <c r="E48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P36" i="15"/>
  <c r="O36" i="15"/>
  <c r="N36" i="15"/>
  <c r="M36" i="15"/>
  <c r="L36" i="15"/>
  <c r="J36" i="15"/>
  <c r="H36" i="15"/>
  <c r="G36" i="15"/>
  <c r="F36" i="15"/>
  <c r="E36" i="15"/>
  <c r="H28" i="15"/>
  <c r="G28" i="15"/>
  <c r="F28" i="15"/>
  <c r="E28" i="15"/>
  <c r="P22" i="15"/>
  <c r="O22" i="15"/>
  <c r="N22" i="15"/>
  <c r="M22" i="15"/>
  <c r="L22" i="15"/>
  <c r="K22" i="15"/>
  <c r="J22" i="15"/>
  <c r="G22" i="15"/>
  <c r="F22" i="15"/>
  <c r="E22" i="15"/>
  <c r="P16" i="15"/>
  <c r="O16" i="15"/>
  <c r="N16" i="15"/>
  <c r="M16" i="15"/>
  <c r="L16" i="15"/>
  <c r="K16" i="15"/>
  <c r="J16" i="15"/>
  <c r="G16" i="15"/>
  <c r="F16" i="15"/>
  <c r="E16" i="15"/>
  <c r="P10" i="15"/>
  <c r="O10" i="15"/>
  <c r="N10" i="15"/>
  <c r="M10" i="15"/>
  <c r="L10" i="15"/>
  <c r="K10" i="15"/>
  <c r="J10" i="15"/>
  <c r="H10" i="15"/>
  <c r="G10" i="15"/>
  <c r="F10" i="15"/>
  <c r="E10" i="15"/>
  <c r="P4" i="15"/>
  <c r="O4" i="15"/>
  <c r="N4" i="15"/>
  <c r="M4" i="15"/>
  <c r="L4" i="15"/>
  <c r="K4" i="15"/>
  <c r="J4" i="15"/>
  <c r="H4" i="15"/>
  <c r="G4" i="15"/>
  <c r="F4" i="15"/>
  <c r="E4" i="15"/>
  <c r="O59" i="12"/>
  <c r="N59" i="12"/>
  <c r="M59" i="12"/>
  <c r="L59" i="12"/>
  <c r="K59" i="12"/>
  <c r="J59" i="12"/>
  <c r="I59" i="12"/>
  <c r="H59" i="12"/>
  <c r="G59" i="12"/>
  <c r="F59" i="12"/>
  <c r="E59" i="12"/>
  <c r="D59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O168" i="10"/>
  <c r="N168" i="10"/>
  <c r="M168" i="10"/>
  <c r="L168" i="10"/>
  <c r="K168" i="10"/>
  <c r="J168" i="10"/>
  <c r="I168" i="10"/>
  <c r="H168" i="10"/>
  <c r="G168" i="10"/>
  <c r="F168" i="10"/>
  <c r="E168" i="10"/>
  <c r="D168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O154" i="10"/>
  <c r="N154" i="10"/>
  <c r="M154" i="10"/>
  <c r="L154" i="10"/>
  <c r="K154" i="10"/>
  <c r="J154" i="10"/>
  <c r="I154" i="10"/>
  <c r="H154" i="10"/>
  <c r="G154" i="10"/>
  <c r="F154" i="10"/>
  <c r="E154" i="10"/>
  <c r="D154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O140" i="10"/>
  <c r="N140" i="10"/>
  <c r="M140" i="10"/>
  <c r="L140" i="10"/>
  <c r="K140" i="10"/>
  <c r="J140" i="10"/>
  <c r="I140" i="10"/>
  <c r="H140" i="10"/>
  <c r="G140" i="10"/>
  <c r="F140" i="10"/>
  <c r="E140" i="10"/>
  <c r="D140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O126" i="10"/>
  <c r="N126" i="10"/>
  <c r="M126" i="10"/>
  <c r="L126" i="10"/>
  <c r="K126" i="10"/>
  <c r="J126" i="10"/>
  <c r="I126" i="10"/>
  <c r="H126" i="10"/>
  <c r="G126" i="10"/>
  <c r="F126" i="10"/>
  <c r="E126" i="10"/>
  <c r="D126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F93" i="8" l="1"/>
  <c r="F92" i="8"/>
  <c r="F91" i="8"/>
  <c r="F90" i="8"/>
  <c r="F89" i="8"/>
  <c r="F88" i="8"/>
  <c r="F86" i="8"/>
  <c r="F85" i="8"/>
  <c r="F78" i="8"/>
  <c r="F69" i="8"/>
  <c r="F60" i="8"/>
  <c r="F51" i="8"/>
  <c r="F42" i="8"/>
  <c r="F33" i="8"/>
  <c r="F24" i="8"/>
  <c r="F15" i="8"/>
  <c r="F6" i="8"/>
  <c r="F87" i="8" s="1"/>
  <c r="G148" i="7"/>
  <c r="F148" i="7"/>
  <c r="G147" i="7"/>
  <c r="F147" i="7"/>
  <c r="G146" i="7"/>
  <c r="F146" i="7"/>
  <c r="G145" i="7"/>
  <c r="F145" i="7"/>
  <c r="G144" i="7"/>
  <c r="F144" i="7"/>
  <c r="G143" i="7"/>
  <c r="F143" i="7"/>
  <c r="F141" i="7"/>
  <c r="F140" i="7"/>
  <c r="H139" i="7"/>
  <c r="H138" i="7"/>
  <c r="H137" i="7"/>
  <c r="H136" i="7"/>
  <c r="H135" i="7"/>
  <c r="H134" i="7"/>
  <c r="H133" i="7"/>
  <c r="G133" i="7"/>
  <c r="F133" i="7"/>
  <c r="H130" i="7"/>
  <c r="H129" i="7"/>
  <c r="H128" i="7"/>
  <c r="H127" i="7"/>
  <c r="H126" i="7"/>
  <c r="H125" i="7"/>
  <c r="G124" i="7"/>
  <c r="F124" i="7"/>
  <c r="H124" i="7" s="1"/>
  <c r="H121" i="7"/>
  <c r="H120" i="7"/>
  <c r="H119" i="7"/>
  <c r="H118" i="7"/>
  <c r="H117" i="7"/>
  <c r="H116" i="7"/>
  <c r="G115" i="7"/>
  <c r="F115" i="7"/>
  <c r="H115" i="7" s="1"/>
  <c r="H112" i="7"/>
  <c r="H111" i="7"/>
  <c r="H110" i="7"/>
  <c r="H109" i="7"/>
  <c r="H108" i="7"/>
  <c r="H107" i="7"/>
  <c r="H106" i="7"/>
  <c r="F106" i="7"/>
  <c r="H103" i="7"/>
  <c r="H102" i="7"/>
  <c r="H101" i="7"/>
  <c r="H100" i="7"/>
  <c r="H99" i="7"/>
  <c r="H98" i="7"/>
  <c r="G97" i="7"/>
  <c r="H97" i="7" s="1"/>
  <c r="F97" i="7"/>
  <c r="H94" i="7"/>
  <c r="H93" i="7"/>
  <c r="H92" i="7"/>
  <c r="H91" i="7"/>
  <c r="H90" i="7"/>
  <c r="H89" i="7"/>
  <c r="G88" i="7"/>
  <c r="F88" i="7"/>
  <c r="H88" i="7" s="1"/>
  <c r="H85" i="7"/>
  <c r="H84" i="7"/>
  <c r="H83" i="7"/>
  <c r="H82" i="7"/>
  <c r="H81" i="7"/>
  <c r="H80" i="7"/>
  <c r="G79" i="7"/>
  <c r="F79" i="7"/>
  <c r="H79" i="7" s="1"/>
  <c r="H76" i="7"/>
  <c r="H75" i="7"/>
  <c r="H74" i="7"/>
  <c r="H73" i="7"/>
  <c r="H72" i="7"/>
  <c r="H71" i="7"/>
  <c r="G70" i="7"/>
  <c r="F70" i="7"/>
  <c r="H70" i="7" s="1"/>
  <c r="H67" i="7"/>
  <c r="H66" i="7"/>
  <c r="H65" i="7"/>
  <c r="H64" i="7"/>
  <c r="H63" i="7"/>
  <c r="H62" i="7"/>
  <c r="G61" i="7"/>
  <c r="H61" i="7" s="1"/>
  <c r="F61" i="7"/>
  <c r="H58" i="7"/>
  <c r="H57" i="7"/>
  <c r="H56" i="7"/>
  <c r="H55" i="7"/>
  <c r="H54" i="7"/>
  <c r="H53" i="7"/>
  <c r="H52" i="7"/>
  <c r="G52" i="7"/>
  <c r="F52" i="7"/>
  <c r="H49" i="7"/>
  <c r="H48" i="7"/>
  <c r="H47" i="7"/>
  <c r="H46" i="7"/>
  <c r="H45" i="7"/>
  <c r="H44" i="7"/>
  <c r="G43" i="7"/>
  <c r="F43" i="7"/>
  <c r="H43" i="7" s="1"/>
  <c r="H40" i="7"/>
  <c r="H39" i="7"/>
  <c r="H38" i="7"/>
  <c r="H37" i="7"/>
  <c r="H36" i="7"/>
  <c r="H144" i="7" s="1"/>
  <c r="H35" i="7"/>
  <c r="G34" i="7"/>
  <c r="F34" i="7"/>
  <c r="H34" i="7" s="1"/>
  <c r="H31" i="7"/>
  <c r="H30" i="7"/>
  <c r="H29" i="7"/>
  <c r="H28" i="7"/>
  <c r="H27" i="7"/>
  <c r="H26" i="7"/>
  <c r="G25" i="7"/>
  <c r="F25" i="7"/>
  <c r="H25" i="7" s="1"/>
  <c r="H22" i="7"/>
  <c r="H21" i="7"/>
  <c r="H20" i="7"/>
  <c r="H19" i="7"/>
  <c r="H18" i="7"/>
  <c r="H17" i="7"/>
  <c r="H143" i="7" s="1"/>
  <c r="H16" i="7"/>
  <c r="G16" i="7"/>
  <c r="F16" i="7"/>
  <c r="H13" i="7"/>
  <c r="H148" i="7" s="1"/>
  <c r="H12" i="7"/>
  <c r="H147" i="7" s="1"/>
  <c r="H11" i="7"/>
  <c r="H146" i="7" s="1"/>
  <c r="H10" i="7"/>
  <c r="H145" i="7" s="1"/>
  <c r="H9" i="7"/>
  <c r="H8" i="7"/>
  <c r="G7" i="7"/>
  <c r="G142" i="7" s="1"/>
  <c r="F7" i="7"/>
  <c r="F142" i="7" s="1"/>
  <c r="S23" i="6"/>
  <c r="S22" i="6"/>
  <c r="S21" i="6"/>
  <c r="S20" i="6"/>
  <c r="S19" i="6"/>
  <c r="R18" i="6"/>
  <c r="Q18" i="6"/>
  <c r="P18" i="6"/>
  <c r="O18" i="6"/>
  <c r="N18" i="6"/>
  <c r="M18" i="6"/>
  <c r="L18" i="6"/>
  <c r="K18" i="6"/>
  <c r="J18" i="6"/>
  <c r="H18" i="6"/>
  <c r="G18" i="6"/>
  <c r="F18" i="6"/>
  <c r="E18" i="6"/>
  <c r="S18" i="6" s="1"/>
  <c r="S17" i="6"/>
  <c r="S16" i="6"/>
  <c r="S15" i="6"/>
  <c r="S14" i="6"/>
  <c r="R13" i="6"/>
  <c r="Q13" i="6"/>
  <c r="P13" i="6"/>
  <c r="O13" i="6"/>
  <c r="N13" i="6"/>
  <c r="M13" i="6"/>
  <c r="J13" i="6"/>
  <c r="H13" i="6"/>
  <c r="G13" i="6"/>
  <c r="F13" i="6"/>
  <c r="E13" i="6"/>
  <c r="S13" i="6" s="1"/>
  <c r="S12" i="6"/>
  <c r="S11" i="6"/>
  <c r="R10" i="6"/>
  <c r="P10" i="6"/>
  <c r="O10" i="6"/>
  <c r="L10" i="6"/>
  <c r="K10" i="6"/>
  <c r="G10" i="6"/>
  <c r="S10" i="6" s="1"/>
  <c r="S9" i="6"/>
  <c r="S8" i="6"/>
  <c r="S7" i="6"/>
  <c r="P82" i="5"/>
  <c r="O82" i="5"/>
  <c r="N82" i="5"/>
  <c r="M82" i="5"/>
  <c r="L82" i="5"/>
  <c r="K82" i="5"/>
  <c r="J82" i="5"/>
  <c r="I82" i="5"/>
  <c r="H82" i="5"/>
  <c r="G82" i="5"/>
  <c r="F82" i="5"/>
  <c r="E82" i="5"/>
  <c r="E81" i="5"/>
  <c r="E76" i="5" s="1"/>
  <c r="P76" i="5"/>
  <c r="O76" i="5"/>
  <c r="N76" i="5"/>
  <c r="M76" i="5"/>
  <c r="L76" i="5"/>
  <c r="K76" i="5"/>
  <c r="J76" i="5"/>
  <c r="I76" i="5"/>
  <c r="H76" i="5"/>
  <c r="G76" i="5"/>
  <c r="F76" i="5"/>
  <c r="P70" i="5"/>
  <c r="O70" i="5"/>
  <c r="N70" i="5"/>
  <c r="M70" i="5"/>
  <c r="L70" i="5"/>
  <c r="K70" i="5"/>
  <c r="J70" i="5"/>
  <c r="I70" i="5"/>
  <c r="H70" i="5"/>
  <c r="G70" i="5"/>
  <c r="F70" i="5"/>
  <c r="E70" i="5"/>
  <c r="P64" i="5"/>
  <c r="O64" i="5"/>
  <c r="N64" i="5"/>
  <c r="M64" i="5"/>
  <c r="L64" i="5"/>
  <c r="K64" i="5"/>
  <c r="J64" i="5"/>
  <c r="I64" i="5"/>
  <c r="H64" i="5"/>
  <c r="G64" i="5"/>
  <c r="F64" i="5"/>
  <c r="E64" i="5"/>
  <c r="P58" i="5"/>
  <c r="O58" i="5"/>
  <c r="N58" i="5"/>
  <c r="M58" i="5"/>
  <c r="L58" i="5"/>
  <c r="K58" i="5"/>
  <c r="J58" i="5"/>
  <c r="I58" i="5"/>
  <c r="H58" i="5"/>
  <c r="G58" i="5"/>
  <c r="F58" i="5"/>
  <c r="E58" i="5"/>
  <c r="P52" i="5"/>
  <c r="O52" i="5"/>
  <c r="N52" i="5"/>
  <c r="M52" i="5"/>
  <c r="L52" i="5"/>
  <c r="K52" i="5"/>
  <c r="J52" i="5"/>
  <c r="I52" i="5"/>
  <c r="H52" i="5"/>
  <c r="G52" i="5"/>
  <c r="F52" i="5"/>
  <c r="E52" i="5"/>
  <c r="P46" i="5"/>
  <c r="O46" i="5"/>
  <c r="N46" i="5"/>
  <c r="M46" i="5"/>
  <c r="L46" i="5"/>
  <c r="K46" i="5"/>
  <c r="J46" i="5"/>
  <c r="I46" i="5"/>
  <c r="H46" i="5"/>
  <c r="G46" i="5"/>
  <c r="F46" i="5"/>
  <c r="E46" i="5"/>
  <c r="P40" i="5"/>
  <c r="O40" i="5"/>
  <c r="N40" i="5"/>
  <c r="M40" i="5"/>
  <c r="L40" i="5"/>
  <c r="K40" i="5"/>
  <c r="J40" i="5"/>
  <c r="I40" i="5"/>
  <c r="H40" i="5"/>
  <c r="G40" i="5"/>
  <c r="F40" i="5"/>
  <c r="E40" i="5"/>
  <c r="P34" i="5"/>
  <c r="O34" i="5"/>
  <c r="N34" i="5"/>
  <c r="M34" i="5"/>
  <c r="L34" i="5"/>
  <c r="K34" i="5"/>
  <c r="J34" i="5"/>
  <c r="I34" i="5"/>
  <c r="H34" i="5"/>
  <c r="G34" i="5"/>
  <c r="F34" i="5"/>
  <c r="E34" i="5"/>
  <c r="P28" i="5"/>
  <c r="O28" i="5"/>
  <c r="N28" i="5"/>
  <c r="M28" i="5"/>
  <c r="L28" i="5"/>
  <c r="K28" i="5"/>
  <c r="J28" i="5"/>
  <c r="I28" i="5"/>
  <c r="H28" i="5"/>
  <c r="G28" i="5"/>
  <c r="F28" i="5"/>
  <c r="E28" i="5"/>
  <c r="P22" i="5"/>
  <c r="O22" i="5"/>
  <c r="N22" i="5"/>
  <c r="M22" i="5"/>
  <c r="L22" i="5"/>
  <c r="K22" i="5"/>
  <c r="J22" i="5"/>
  <c r="I22" i="5"/>
  <c r="H22" i="5"/>
  <c r="G22" i="5"/>
  <c r="F22" i="5"/>
  <c r="E22" i="5"/>
  <c r="P16" i="5"/>
  <c r="O16" i="5"/>
  <c r="N16" i="5"/>
  <c r="M16" i="5"/>
  <c r="L16" i="5"/>
  <c r="K16" i="5"/>
  <c r="J16" i="5"/>
  <c r="I16" i="5"/>
  <c r="H16" i="5"/>
  <c r="G16" i="5"/>
  <c r="F16" i="5"/>
  <c r="E16" i="5"/>
  <c r="P10" i="5"/>
  <c r="O10" i="5"/>
  <c r="N10" i="5"/>
  <c r="M10" i="5"/>
  <c r="L10" i="5"/>
  <c r="K10" i="5"/>
  <c r="J10" i="5"/>
  <c r="I10" i="5"/>
  <c r="H10" i="5"/>
  <c r="G10" i="5"/>
  <c r="F10" i="5"/>
  <c r="E10" i="5"/>
  <c r="P4" i="5"/>
  <c r="O4" i="5"/>
  <c r="N4" i="5"/>
  <c r="M4" i="5"/>
  <c r="L4" i="5"/>
  <c r="K4" i="5"/>
  <c r="J4" i="5"/>
  <c r="I4" i="5"/>
  <c r="H4" i="5"/>
  <c r="G4" i="5"/>
  <c r="F4" i="5"/>
  <c r="E4" i="5"/>
  <c r="O143" i="4"/>
  <c r="N143" i="4"/>
  <c r="M143" i="4"/>
  <c r="L143" i="4"/>
  <c r="K143" i="4"/>
  <c r="J143" i="4"/>
  <c r="I143" i="4"/>
  <c r="H143" i="4"/>
  <c r="G143" i="4"/>
  <c r="F143" i="4"/>
  <c r="E143" i="4"/>
  <c r="D143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O94" i="4"/>
  <c r="N94" i="4"/>
  <c r="M94" i="4"/>
  <c r="L94" i="4"/>
  <c r="K94" i="4"/>
  <c r="J94" i="4"/>
  <c r="I94" i="4"/>
  <c r="H94" i="4"/>
  <c r="G94" i="4"/>
  <c r="F94" i="4"/>
  <c r="E94" i="4"/>
  <c r="O87" i="4"/>
  <c r="N87" i="4"/>
  <c r="M87" i="4"/>
  <c r="L87" i="4"/>
  <c r="K87" i="4"/>
  <c r="J87" i="4"/>
  <c r="I87" i="4"/>
  <c r="H87" i="4"/>
  <c r="O80" i="4"/>
  <c r="N80" i="4"/>
  <c r="M80" i="4"/>
  <c r="L80" i="4"/>
  <c r="K80" i="4"/>
  <c r="J80" i="4"/>
  <c r="I80" i="4"/>
  <c r="H80" i="4"/>
  <c r="O73" i="4"/>
  <c r="N73" i="4"/>
  <c r="M73" i="4"/>
  <c r="L73" i="4"/>
  <c r="K73" i="4"/>
  <c r="J73" i="4"/>
  <c r="I73" i="4"/>
  <c r="H73" i="4"/>
  <c r="G73" i="4"/>
  <c r="F73" i="4"/>
  <c r="E73" i="4"/>
  <c r="D73" i="4"/>
  <c r="O66" i="4"/>
  <c r="N66" i="4"/>
  <c r="M66" i="4"/>
  <c r="L66" i="4"/>
  <c r="K66" i="4"/>
  <c r="J66" i="4"/>
  <c r="I66" i="4"/>
  <c r="H66" i="4"/>
  <c r="G66" i="4"/>
  <c r="F66" i="4"/>
  <c r="E66" i="4"/>
  <c r="D66" i="4"/>
  <c r="O59" i="4"/>
  <c r="N59" i="4"/>
  <c r="M59" i="4"/>
  <c r="L59" i="4"/>
  <c r="K59" i="4"/>
  <c r="J59" i="4"/>
  <c r="I59" i="4"/>
  <c r="H59" i="4"/>
  <c r="G59" i="4"/>
  <c r="F59" i="4"/>
  <c r="E59" i="4"/>
  <c r="D59" i="4"/>
  <c r="O52" i="4"/>
  <c r="N52" i="4"/>
  <c r="M52" i="4"/>
  <c r="L52" i="4"/>
  <c r="K52" i="4"/>
  <c r="J52" i="4"/>
  <c r="I52" i="4"/>
  <c r="H52" i="4"/>
  <c r="G52" i="4"/>
  <c r="F52" i="4"/>
  <c r="E52" i="4"/>
  <c r="D52" i="4"/>
  <c r="O45" i="4"/>
  <c r="N45" i="4"/>
  <c r="M45" i="4"/>
  <c r="L45" i="4"/>
  <c r="K45" i="4"/>
  <c r="J45" i="4"/>
  <c r="I45" i="4"/>
  <c r="H45" i="4"/>
  <c r="G45" i="4"/>
  <c r="F45" i="4"/>
  <c r="E45" i="4"/>
  <c r="D45" i="4"/>
  <c r="O38" i="4"/>
  <c r="N38" i="4"/>
  <c r="M38" i="4"/>
  <c r="L38" i="4"/>
  <c r="K38" i="4"/>
  <c r="J38" i="4"/>
  <c r="I38" i="4"/>
  <c r="H38" i="4"/>
  <c r="G38" i="4"/>
  <c r="F38" i="4"/>
  <c r="E38" i="4"/>
  <c r="D38" i="4"/>
  <c r="O31" i="4"/>
  <c r="N31" i="4"/>
  <c r="M31" i="4"/>
  <c r="L31" i="4"/>
  <c r="K31" i="4"/>
  <c r="J31" i="4"/>
  <c r="I31" i="4"/>
  <c r="H31" i="4"/>
  <c r="G31" i="4"/>
  <c r="F31" i="4"/>
  <c r="E31" i="4"/>
  <c r="D31" i="4"/>
  <c r="O24" i="4"/>
  <c r="N24" i="4"/>
  <c r="M24" i="4"/>
  <c r="L24" i="4"/>
  <c r="K24" i="4"/>
  <c r="J24" i="4"/>
  <c r="I24" i="4"/>
  <c r="H24" i="4"/>
  <c r="G24" i="4"/>
  <c r="F24" i="4"/>
  <c r="E24" i="4"/>
  <c r="D24" i="4"/>
  <c r="O17" i="4"/>
  <c r="N17" i="4"/>
  <c r="M17" i="4"/>
  <c r="L17" i="4"/>
  <c r="K17" i="4"/>
  <c r="J17" i="4"/>
  <c r="I17" i="4"/>
  <c r="H17" i="4"/>
  <c r="G17" i="4"/>
  <c r="F17" i="4"/>
  <c r="E17" i="4"/>
  <c r="D17" i="4"/>
  <c r="O10" i="4"/>
  <c r="N10" i="4"/>
  <c r="M10" i="4"/>
  <c r="L10" i="4"/>
  <c r="K10" i="4"/>
  <c r="J10" i="4"/>
  <c r="I10" i="4"/>
  <c r="H10" i="4"/>
  <c r="G10" i="4"/>
  <c r="F10" i="4"/>
  <c r="E10" i="4"/>
  <c r="D10" i="4"/>
  <c r="O129" i="3"/>
  <c r="N129" i="3"/>
  <c r="M129" i="3"/>
  <c r="L129" i="3"/>
  <c r="K129" i="3"/>
  <c r="J129" i="3"/>
  <c r="I129" i="3"/>
  <c r="H129" i="3"/>
  <c r="G129" i="3"/>
  <c r="F129" i="3"/>
  <c r="E129" i="3"/>
  <c r="D129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O94" i="3"/>
  <c r="N94" i="3"/>
  <c r="M94" i="3"/>
  <c r="L94" i="3"/>
  <c r="K94" i="3"/>
  <c r="J94" i="3"/>
  <c r="I94" i="3"/>
  <c r="H94" i="3"/>
  <c r="G94" i="3"/>
  <c r="F94" i="3"/>
  <c r="E94" i="3"/>
  <c r="D94" i="3"/>
  <c r="O87" i="3"/>
  <c r="N87" i="3"/>
  <c r="M87" i="3"/>
  <c r="L87" i="3"/>
  <c r="K87" i="3"/>
  <c r="J87" i="3"/>
  <c r="I87" i="3"/>
  <c r="H87" i="3"/>
  <c r="G87" i="3"/>
  <c r="F87" i="3"/>
  <c r="E87" i="3"/>
  <c r="D87" i="3"/>
  <c r="O80" i="3"/>
  <c r="N80" i="3"/>
  <c r="M80" i="3"/>
  <c r="L80" i="3"/>
  <c r="K80" i="3"/>
  <c r="J80" i="3"/>
  <c r="I80" i="3"/>
  <c r="H80" i="3"/>
  <c r="G80" i="3"/>
  <c r="F80" i="3"/>
  <c r="E80" i="3"/>
  <c r="D80" i="3"/>
  <c r="O73" i="3"/>
  <c r="N73" i="3"/>
  <c r="M73" i="3"/>
  <c r="L73" i="3"/>
  <c r="K73" i="3"/>
  <c r="J73" i="3"/>
  <c r="I73" i="3"/>
  <c r="H73" i="3"/>
  <c r="G73" i="3"/>
  <c r="F73" i="3"/>
  <c r="E73" i="3"/>
  <c r="D73" i="3"/>
  <c r="O66" i="3"/>
  <c r="N66" i="3"/>
  <c r="M66" i="3"/>
  <c r="L66" i="3"/>
  <c r="K66" i="3"/>
  <c r="J66" i="3"/>
  <c r="I66" i="3"/>
  <c r="H66" i="3"/>
  <c r="G66" i="3"/>
  <c r="F66" i="3"/>
  <c r="E66" i="3"/>
  <c r="D66" i="3"/>
  <c r="O59" i="3"/>
  <c r="N59" i="3"/>
  <c r="M59" i="3"/>
  <c r="L59" i="3"/>
  <c r="K59" i="3"/>
  <c r="J59" i="3"/>
  <c r="I59" i="3"/>
  <c r="H59" i="3"/>
  <c r="G59" i="3"/>
  <c r="F59" i="3"/>
  <c r="E59" i="3"/>
  <c r="D59" i="3"/>
  <c r="O52" i="3"/>
  <c r="N52" i="3"/>
  <c r="M52" i="3"/>
  <c r="L52" i="3"/>
  <c r="K52" i="3"/>
  <c r="J52" i="3"/>
  <c r="I52" i="3"/>
  <c r="H52" i="3"/>
  <c r="G52" i="3"/>
  <c r="F52" i="3"/>
  <c r="E52" i="3"/>
  <c r="D52" i="3"/>
  <c r="O45" i="3"/>
  <c r="N45" i="3"/>
  <c r="M45" i="3"/>
  <c r="L45" i="3"/>
  <c r="K45" i="3"/>
  <c r="J45" i="3"/>
  <c r="I45" i="3"/>
  <c r="H45" i="3"/>
  <c r="G45" i="3"/>
  <c r="F45" i="3"/>
  <c r="E45" i="3"/>
  <c r="D45" i="3"/>
  <c r="O38" i="3"/>
  <c r="N38" i="3"/>
  <c r="M38" i="3"/>
  <c r="L38" i="3"/>
  <c r="K38" i="3"/>
  <c r="J38" i="3"/>
  <c r="I38" i="3"/>
  <c r="H38" i="3"/>
  <c r="G38" i="3"/>
  <c r="F38" i="3"/>
  <c r="E38" i="3"/>
  <c r="D38" i="3"/>
  <c r="O31" i="3"/>
  <c r="N31" i="3"/>
  <c r="M31" i="3"/>
  <c r="L31" i="3"/>
  <c r="K31" i="3"/>
  <c r="J31" i="3"/>
  <c r="I31" i="3"/>
  <c r="H31" i="3"/>
  <c r="G31" i="3"/>
  <c r="F31" i="3"/>
  <c r="E31" i="3"/>
  <c r="D31" i="3"/>
  <c r="O24" i="3"/>
  <c r="N24" i="3"/>
  <c r="M24" i="3"/>
  <c r="L24" i="3"/>
  <c r="K24" i="3"/>
  <c r="J24" i="3"/>
  <c r="I24" i="3"/>
  <c r="H24" i="3"/>
  <c r="G24" i="3"/>
  <c r="F24" i="3"/>
  <c r="E24" i="3"/>
  <c r="D24" i="3"/>
  <c r="O17" i="3"/>
  <c r="N17" i="3"/>
  <c r="M17" i="3"/>
  <c r="L17" i="3"/>
  <c r="K17" i="3"/>
  <c r="J17" i="3"/>
  <c r="I17" i="3"/>
  <c r="H17" i="3"/>
  <c r="G17" i="3"/>
  <c r="F17" i="3"/>
  <c r="E17" i="3"/>
  <c r="D17" i="3"/>
  <c r="O10" i="3"/>
  <c r="N10" i="3"/>
  <c r="M10" i="3"/>
  <c r="L10" i="3"/>
  <c r="K10" i="3"/>
  <c r="J10" i="3"/>
  <c r="I10" i="3"/>
  <c r="H10" i="3"/>
  <c r="G10" i="3"/>
  <c r="F10" i="3"/>
  <c r="E10" i="3"/>
  <c r="D10" i="3"/>
  <c r="H7" i="7" l="1"/>
  <c r="H142" i="7" s="1"/>
  <c r="D117" i="2" l="1"/>
  <c r="D111" i="2"/>
  <c r="D105" i="2"/>
  <c r="D99" i="2"/>
  <c r="D93" i="2"/>
  <c r="D87" i="2"/>
  <c r="D81" i="2"/>
  <c r="D75" i="2"/>
  <c r="D69" i="2"/>
  <c r="D63" i="2"/>
  <c r="D57" i="2"/>
  <c r="D51" i="2"/>
  <c r="D45" i="2"/>
  <c r="D39" i="2"/>
  <c r="D33" i="2"/>
  <c r="D27" i="2"/>
  <c r="D21" i="2"/>
  <c r="D15" i="2"/>
  <c r="D9" i="2"/>
  <c r="D3" i="2"/>
</calcChain>
</file>

<file path=xl/sharedStrings.xml><?xml version="1.0" encoding="utf-8"?>
<sst xmlns="http://schemas.openxmlformats.org/spreadsheetml/2006/main" count="1856" uniqueCount="310">
  <si>
    <t>¹</t>
  </si>
  <si>
    <t xml:space="preserve">Мэдрэл </t>
  </si>
  <si>
    <t>Үзлэгийн кабинетын нэр</t>
  </si>
  <si>
    <t xml:space="preserve">Дотор </t>
  </si>
  <si>
    <t>Зүрх судас</t>
  </si>
  <si>
    <t>Гериатр</t>
  </si>
  <si>
    <t xml:space="preserve">Ажиллавал зохих эмчийн тоо </t>
  </si>
  <si>
    <t xml:space="preserve">Үүнээс ажилласан эмчийн тоо </t>
  </si>
  <si>
    <t xml:space="preserve">Нүд </t>
  </si>
  <si>
    <t>Сэргээн засах</t>
  </si>
  <si>
    <t>Уламжлалт</t>
  </si>
  <si>
    <t>2 хоног</t>
  </si>
  <si>
    <t>1хоног</t>
  </si>
  <si>
    <t>2хоног</t>
  </si>
  <si>
    <t>3хоног</t>
  </si>
  <si>
    <t>4-6 хоног</t>
  </si>
  <si>
    <t xml:space="preserve">7 ба түүнээс дээш </t>
  </si>
  <si>
    <t>Хүлээгдлийн мэдээ</t>
  </si>
  <si>
    <t>Мэдээ гаргасан:</t>
  </si>
  <si>
    <t>Н.Эрдэнэсүрэн</t>
  </si>
  <si>
    <t>/Статистикч их эмч/</t>
  </si>
  <si>
    <t xml:space="preserve">Геронтологийн үндэсний төв </t>
  </si>
  <si>
    <t xml:space="preserve">2022 он 5сар </t>
  </si>
  <si>
    <t>№</t>
  </si>
  <si>
    <t xml:space="preserve">Үзлэгийн кабинетийн нэр  </t>
  </si>
  <si>
    <t xml:space="preserve">Үзүүлэлт </t>
  </si>
  <si>
    <t>2022 он</t>
  </si>
  <si>
    <t xml:space="preserve">5-р сар </t>
  </si>
  <si>
    <t>Дотрын эмгэг судлал</t>
  </si>
  <si>
    <t>Ор хүлээж байгаа  өвчтний тоо</t>
  </si>
  <si>
    <t xml:space="preserve">1-3 хоног </t>
  </si>
  <si>
    <t xml:space="preserve">3-6 хоног </t>
  </si>
  <si>
    <t xml:space="preserve">7-14хоног </t>
  </si>
  <si>
    <t xml:space="preserve">15-30 хоног </t>
  </si>
  <si>
    <t xml:space="preserve">1 сараас  дээш </t>
  </si>
  <si>
    <t>Зүрх судас, холбогч эдийн эмгэг судлал</t>
  </si>
  <si>
    <t>Мэдрэлийн эмгэг судлал</t>
  </si>
  <si>
    <t>Цусны эмгэг, хавдар судлал</t>
  </si>
  <si>
    <t>Хоол боловсруулах эрхтний эмгэг судлал</t>
  </si>
  <si>
    <t>Нүдний эмгэг судлал</t>
  </si>
  <si>
    <t>Шүд</t>
  </si>
  <si>
    <t>Бөөрний эмгэг судал</t>
  </si>
  <si>
    <t>Нярайн эмгэг судлал</t>
  </si>
  <si>
    <t>Дотоод шүүрэл</t>
  </si>
  <si>
    <t>Мэс заслын эмгэг судлал</t>
  </si>
  <si>
    <t>Чих хамар хоолой</t>
  </si>
  <si>
    <t>Бөөрний мэс засал</t>
  </si>
  <si>
    <t>Эрүү нүүрний гажиг засал</t>
  </si>
  <si>
    <t>Хэл засал</t>
  </si>
  <si>
    <t xml:space="preserve">2 сараас  дээш </t>
  </si>
  <si>
    <t>Сонсгол засал</t>
  </si>
  <si>
    <t xml:space="preserve">3 сараас  дээш </t>
  </si>
  <si>
    <t>Өсвөр үе</t>
  </si>
  <si>
    <t xml:space="preserve">4 сараас  дээш </t>
  </si>
  <si>
    <t>Эрүү нүүрний мэс засал</t>
  </si>
  <si>
    <t xml:space="preserve">7 сараас  дээш </t>
  </si>
  <si>
    <t>Эмэгтэйчүүдийн мэс засал</t>
  </si>
  <si>
    <t xml:space="preserve">5 сараас  дээш </t>
  </si>
  <si>
    <t>Хөх умай судлал</t>
  </si>
  <si>
    <t xml:space="preserve">6 сараас  дээш </t>
  </si>
  <si>
    <r>
      <t xml:space="preserve">Төв эмнэлэг, тусгай мэргэжлийн төвүүдийн 2022 оны </t>
    </r>
    <r>
      <rPr>
        <b/>
        <sz val="10"/>
        <color theme="1"/>
        <rFont val="Arial"/>
        <family val="2"/>
      </rPr>
      <t xml:space="preserve">амбулаторын эмчийн үзлэгийн </t>
    </r>
    <r>
      <rPr>
        <sz val="10"/>
        <color theme="1"/>
        <rFont val="Arial"/>
        <family val="2"/>
      </rPr>
      <t xml:space="preserve">хүлээгдлийн мэдээ </t>
    </r>
  </si>
  <si>
    <t xml:space="preserve">Үзлэгийн кабинетын нэр  </t>
  </si>
  <si>
    <t>УНТЭ</t>
  </si>
  <si>
    <t xml:space="preserve"> 1 сар</t>
  </si>
  <si>
    <t xml:space="preserve">2 сар </t>
  </si>
  <si>
    <t xml:space="preserve">3 сар </t>
  </si>
  <si>
    <t xml:space="preserve"> 4 сар</t>
  </si>
  <si>
    <t xml:space="preserve"> 5 сар</t>
  </si>
  <si>
    <t xml:space="preserve"> 6 сар</t>
  </si>
  <si>
    <t xml:space="preserve"> 7 сар</t>
  </si>
  <si>
    <t xml:space="preserve"> 8 сар</t>
  </si>
  <si>
    <t xml:space="preserve"> 9 сар</t>
  </si>
  <si>
    <t xml:space="preserve"> 10 сар</t>
  </si>
  <si>
    <t xml:space="preserve"> 11 сар</t>
  </si>
  <si>
    <t xml:space="preserve"> 12 сар</t>
  </si>
  <si>
    <t xml:space="preserve">Бөөрний кабинет </t>
  </si>
  <si>
    <t xml:space="preserve">Өдөртөө </t>
  </si>
  <si>
    <t xml:space="preserve">1 хоног </t>
  </si>
  <si>
    <t xml:space="preserve">2 хоног </t>
  </si>
  <si>
    <t xml:space="preserve">3 хоног </t>
  </si>
  <si>
    <t xml:space="preserve">4-6 хоног </t>
  </si>
  <si>
    <t xml:space="preserve">7 ба түүнээс дээш хоног </t>
  </si>
  <si>
    <t xml:space="preserve">Бүгд </t>
  </si>
  <si>
    <t xml:space="preserve">Зүрх судасны кабинет </t>
  </si>
  <si>
    <t xml:space="preserve">Уушгины кабинет </t>
  </si>
  <si>
    <t xml:space="preserve">Мэс заслын кабинет </t>
  </si>
  <si>
    <t xml:space="preserve">Мэдрэлийн  кабинет </t>
  </si>
  <si>
    <t xml:space="preserve">Нүдний кабинет </t>
  </si>
  <si>
    <t xml:space="preserve">Нүдний даралт кабинет </t>
  </si>
  <si>
    <t xml:space="preserve">Чих хамар хоолой </t>
  </si>
  <si>
    <t xml:space="preserve">Уламжлалт  эмчилгээний  кабинет </t>
  </si>
  <si>
    <t xml:space="preserve">Булчирхай судлал </t>
  </si>
  <si>
    <t xml:space="preserve">Урологи </t>
  </si>
  <si>
    <t xml:space="preserve">Хоол боловсруулах эрхтэн судлал </t>
  </si>
  <si>
    <t xml:space="preserve">Хими эмчилгээ </t>
  </si>
  <si>
    <t>Хэрх үе судлал</t>
  </si>
  <si>
    <t>Арьс харшил</t>
  </si>
  <si>
    <t>Цус</t>
  </si>
  <si>
    <t xml:space="preserve">Мэдрэлийн мэс заслын  кабинет </t>
  </si>
  <si>
    <t xml:space="preserve">4 хоног </t>
  </si>
  <si>
    <t xml:space="preserve">5 хоног </t>
  </si>
  <si>
    <t xml:space="preserve">6 хоног </t>
  </si>
  <si>
    <t xml:space="preserve">8 ба түүнээс дээш хоног </t>
  </si>
  <si>
    <r>
      <t xml:space="preserve">Төв эмнэлэг, тусгай мэргэжлийн төвүүдийн 2022 оны </t>
    </r>
    <r>
      <rPr>
        <b/>
        <sz val="10"/>
        <color theme="1"/>
        <rFont val="Arial"/>
        <family val="2"/>
      </rPr>
      <t xml:space="preserve">оношлогооны кабинетийн </t>
    </r>
    <r>
      <rPr>
        <sz val="10"/>
        <color theme="1"/>
        <rFont val="Arial"/>
        <family val="2"/>
      </rPr>
      <t xml:space="preserve"> хүлээгдлийн мэдээ </t>
    </r>
  </si>
  <si>
    <t xml:space="preserve">Рентген зураг </t>
  </si>
  <si>
    <t xml:space="preserve">15ба түүнээс дээш </t>
  </si>
  <si>
    <t xml:space="preserve">Зүрхний цахилгаан бичлэг  </t>
  </si>
  <si>
    <t xml:space="preserve">Эхо </t>
  </si>
  <si>
    <t>Ходоодны дуран</t>
  </si>
  <si>
    <t xml:space="preserve">Холтер </t>
  </si>
  <si>
    <t xml:space="preserve">Тархины цахилгаан бичлэг </t>
  </si>
  <si>
    <t xml:space="preserve">Допплеро-графи </t>
  </si>
  <si>
    <t xml:space="preserve"> </t>
  </si>
  <si>
    <t>Аудиграмм</t>
  </si>
  <si>
    <t xml:space="preserve">7-14 хоног </t>
  </si>
  <si>
    <t xml:space="preserve">Нүдний уг харах </t>
  </si>
  <si>
    <t>MRI</t>
  </si>
  <si>
    <t xml:space="preserve">Захын судасны эхо </t>
  </si>
  <si>
    <t xml:space="preserve">Радио-иммунологи </t>
  </si>
  <si>
    <t>Бүдүүн гэдэсний дуран</t>
  </si>
  <si>
    <t>Зүрхний эхо</t>
  </si>
  <si>
    <t>Зүрхний ачаалалтай сорил</t>
  </si>
  <si>
    <t>Бамбайн эхо</t>
  </si>
  <si>
    <t>Сонсголын бичлэг</t>
  </si>
  <si>
    <t>Урологийн оношлогооны дуран</t>
  </si>
  <si>
    <t>КТГ</t>
  </si>
  <si>
    <t>Тархины судасны өнгөт хэт авиан дуплекс</t>
  </si>
  <si>
    <r>
      <t xml:space="preserve">Төв эмнэлэг, тусгай мэргэжлийн төвүүдийн 2022 оны </t>
    </r>
    <r>
      <rPr>
        <b/>
        <sz val="10"/>
        <color theme="1"/>
        <rFont val="Arial"/>
        <family val="2"/>
      </rPr>
      <t>хэвтүүлэн эмчлэх тасгийн</t>
    </r>
    <r>
      <rPr>
        <sz val="10"/>
        <color theme="1"/>
        <rFont val="Arial"/>
        <family val="2"/>
      </rPr>
      <t xml:space="preserve">   хүлээгдлийн мэдээ </t>
    </r>
  </si>
  <si>
    <t xml:space="preserve">Бөөр судлалын тасаг </t>
  </si>
  <si>
    <t xml:space="preserve">Үүнээс </t>
  </si>
  <si>
    <t>Зүрх судасны тасаг</t>
  </si>
  <si>
    <t>Уушгины тасаг</t>
  </si>
  <si>
    <t>Мэс заслын тасаг</t>
  </si>
  <si>
    <t>Мэдрэлийн  тасаг</t>
  </si>
  <si>
    <t>Нүдний тасаг</t>
  </si>
  <si>
    <t>Чих хамар хоолой тасаг</t>
  </si>
  <si>
    <t>Цусны эмгэг судлал</t>
  </si>
  <si>
    <t>БШГМЗТ</t>
  </si>
  <si>
    <t>Хэрх үе</t>
  </si>
  <si>
    <t>Хэвтүүлэн эмчлэх тасгуудын хүлээгдлийн хугацаа</t>
  </si>
  <si>
    <t>Мэдээний хамрах хугацаа: 2022.05.27-ны байдлаар</t>
  </si>
  <si>
    <t>Үзүүлэлт</t>
  </si>
  <si>
    <t>Хавдрын мэс заслын клиник</t>
  </si>
  <si>
    <t>Хавдрын өвөрмөц эмчилгээний клиник</t>
  </si>
  <si>
    <t>Хавдрын яаралтай тусламжийн клиник</t>
  </si>
  <si>
    <t>Хүний тоо</t>
  </si>
  <si>
    <t>ЕМЗ</t>
  </si>
  <si>
    <t>ЭЦНБ</t>
  </si>
  <si>
    <t>ТХМЗ</t>
  </si>
  <si>
    <t>ЦХМЗ</t>
  </si>
  <si>
    <t>хөхний төв</t>
  </si>
  <si>
    <t>ЭММТ</t>
  </si>
  <si>
    <t>Туяа</t>
  </si>
  <si>
    <t>Өдрийн туяа</t>
  </si>
  <si>
    <t>Хими</t>
  </si>
  <si>
    <t>Өдрийн хими</t>
  </si>
  <si>
    <t>Эрчимт</t>
  </si>
  <si>
    <t>Хөнгөвчлөх</t>
  </si>
  <si>
    <t>Ангио
графи</t>
  </si>
  <si>
    <t>Дуран</t>
  </si>
  <si>
    <t>Орны тоо</t>
  </si>
  <si>
    <t>Одоо байгаа өвчтөний тоо</t>
  </si>
  <si>
    <t>Шилжилт хөдөлгөөн</t>
  </si>
  <si>
    <t>Шинээр хэвтсэн</t>
  </si>
  <si>
    <t>Үүнээс</t>
  </si>
  <si>
    <t>Амбулаториос</t>
  </si>
  <si>
    <t>Яаралтай тусламжаар</t>
  </si>
  <si>
    <t>Бусад</t>
  </si>
  <si>
    <t>Амбулаториор хэвтсэн өвчтний тоо</t>
  </si>
  <si>
    <t>1-3 хоног</t>
  </si>
  <si>
    <t>3-6 хоног</t>
  </si>
  <si>
    <t>7-14  хоног</t>
  </si>
  <si>
    <t xml:space="preserve">15 ба түүнээс дээш </t>
  </si>
  <si>
    <t>Хэвтэх ор хүлээж байгаа  өвчтний тоо</t>
  </si>
  <si>
    <t>15-30 хоног</t>
  </si>
  <si>
    <t>1-сараас дээш</t>
  </si>
  <si>
    <t>Тайлбар:</t>
  </si>
  <si>
    <t>ХСҮТ нь яаралтай тусламжаар өдөрт дунджаар 10 өвчтөн ирдэг, нийт ирж буй үйлчлүүлэгчдийн 98% нь хорт хавдрын хожуу шатандаа орсон өвчтөнүүд байдаг ба үүнээс хэвтэх шаардлагатай өвчтөнүүдийг хөнгөвчлөх болон бусад мэс заслын тасгуудад хэвтүүлдэг учир орны зөрүүтэй байдал үүсдэг.</t>
  </si>
  <si>
    <t>Химийн тасгаар өвчтөн  14-21 хоногийн давтамжтай “товлолт” эмчилгээнд  хамрагддаг тул хүлээгдэлтэй харагдаж байна</t>
  </si>
  <si>
    <t>Ангиографийн тасаг нь өдөрт дунджаар 10 өвчтөнд ажилбар хийдэг ба тус тасгийн дундаж ор хоног 1.6 тул ажилбар хийлгэхээр хүлээж буй өвчтөний тоо их байна.</t>
  </si>
  <si>
    <t xml:space="preserve">Туяа эмчилгээний тасаг нь өвөрмөц үйл ажиллагаатай бөгөөд хэвтэн эмчлүүлэхээсээ өмнө туяа эмчилгээний төлөвлөлт хийгддэг бөгөөд энэ үйл ажиллагааны хүлээгдэл нь ажлын 15 хоног байна. Төлөвлөлт хийгдэж дууссанаас хойш 4-5 хоногийн дараа хэвтэж эмчилгээ эхэлдэг болно. </t>
  </si>
  <si>
    <t xml:space="preserve">Амбулаторийн үзлэгийн хүлээгдлийн хугацаа </t>
  </si>
  <si>
    <t>Үзлэгийн кабинетийн 
 нэр</t>
  </si>
  <si>
    <t xml:space="preserve">Хүний тоо </t>
  </si>
  <si>
    <t xml:space="preserve">Анх удаагаа үзүүлэхээр хүлээж байгаа </t>
  </si>
  <si>
    <t xml:space="preserve">Давтан үзлэг хүлээж байгаа </t>
  </si>
  <si>
    <t xml:space="preserve">Нийт </t>
  </si>
  <si>
    <t>Ерөнхий мэс засал    1. 2</t>
  </si>
  <si>
    <t>Ажиллавал зохих үзлэгийн эмчийн тоо</t>
  </si>
  <si>
    <t>Үүнээс ажилласан эмчийн тоо</t>
  </si>
  <si>
    <t>Амбулаторид анх удаа үзүүлэхээр дугаар авсан үйлчлүүлэгчийн тоо</t>
  </si>
  <si>
    <t>Хүлээгдлийн хугацаа</t>
  </si>
  <si>
    <t>өдөртөө</t>
  </si>
  <si>
    <t>1  хоног</t>
  </si>
  <si>
    <t>3  хоног</t>
  </si>
  <si>
    <t xml:space="preserve">7 ба түүнээс дээш  </t>
  </si>
  <si>
    <t>Зүрх судас 1.2</t>
  </si>
  <si>
    <t>Толгой хүзүүний мэс засал 1-2</t>
  </si>
  <si>
    <t>Хими-1-2</t>
  </si>
  <si>
    <t>Хөнгөвчлөх /гэрийн дуудлагын үзлэг/</t>
  </si>
  <si>
    <t>Цээжний хөндийн мэс засал</t>
  </si>
  <si>
    <t>Элэг цөс, нойр булчирхай 2.3</t>
  </si>
  <si>
    <t>Гепатологи</t>
  </si>
  <si>
    <t xml:space="preserve">Ангиографи </t>
  </si>
  <si>
    <t>Эмэгтэйчүүдийн мэс засал 1-3</t>
  </si>
  <si>
    <t>Ерөнхий хавдар судлал</t>
  </si>
  <si>
    <t>Хөхний төв</t>
  </si>
  <si>
    <t>Нийт</t>
  </si>
  <si>
    <r>
      <rPr>
        <b/>
        <u/>
        <sz val="10"/>
        <color indexed="8"/>
        <rFont val="Arial"/>
        <family val="2"/>
        <charset val="204"/>
      </rPr>
      <t>Тайлбар:</t>
    </r>
    <r>
      <rPr>
        <sz val="10"/>
        <color indexed="8"/>
        <rFont val="Arial"/>
        <family val="2"/>
        <charset val="204"/>
      </rPr>
      <t xml:space="preserve">
</t>
    </r>
  </si>
  <si>
    <t>ХСҮТ нь нийт 21 кабинеттэйгаар амбулаторийн үзлэг хийдэг. Үүнээс сэтгэл зүйч, хоол зүйч нь хэвтэн эмчлүүлэгч, тэдний ар гэрийнхэнд зөвлөгөө өгдөг ба хими-2 кабинет нь амбулаторит давтан үзлэг буюу хяналтын өвчтөнүүдийн үзлэг хийдэг.</t>
  </si>
  <si>
    <r>
      <t xml:space="preserve">Амбулаторит хүлээгдэж буй үйлчлүүлэгчдийн тоонд ХСҮТ-н </t>
    </r>
    <r>
      <rPr>
        <sz val="10"/>
        <color indexed="30"/>
        <rFont val="Arial"/>
        <family val="2"/>
        <charset val="204"/>
      </rPr>
      <t>амбулаториор анх удаа тус төвд үзүүлэхээр</t>
    </r>
    <r>
      <rPr>
        <sz val="10"/>
        <color indexed="8"/>
        <rFont val="Arial"/>
        <family val="2"/>
        <charset val="204"/>
      </rPr>
      <t xml:space="preserve"> ирсэн болон онош батлах зорилгоор давтан үзлэгт бүртгүүлсэн үйлчлүүлэгчдийн мэдээлэлд үндэслэн хүлээгдлийн мэдээг гаргав.</t>
    </r>
  </si>
  <si>
    <t xml:space="preserve">Онош тодруулах хэд хэдэн шинжилгээ хийлгэсний дараа дахин эмчид үзүүлж онош бүрэн тавигддаг тул өвчтөн оношоо бүрэн тавиулахын тулд давтан үзлэгт бүртгүүлж давтан үзлэгт ордог. </t>
  </si>
  <si>
    <t>Оношилгооны хүлээгдлийн хугацаа</t>
  </si>
  <si>
    <t>Бүдүүн шулуун гэдэсний дуран 1-2</t>
  </si>
  <si>
    <t>Оношилгоонд анх удаа үзүүлэхээр дугаар авсан үйлчлүүлэгчийн тоо</t>
  </si>
  <si>
    <t>Маммографи</t>
  </si>
  <si>
    <t>Рентген харалт</t>
  </si>
  <si>
    <t>Уушигны дуран 1-2</t>
  </si>
  <si>
    <t>Ходоодны дуран 1-3</t>
  </si>
  <si>
    <t>ЭХО 1-3</t>
  </si>
  <si>
    <t>Зүрхний бичлэг 1.2</t>
  </si>
  <si>
    <t xml:space="preserve">Тайлбар: Рентген аппарат эвдрэлтэй, байгаа тул хүлээгдэлтэй, уушигны дурангийн аппарат эвдрэлтэй тул ажиллахгүй байна. Дурангийн 4 эмч ажиллахаас 1 эмч эхийн чөлөөтэй байна.  </t>
  </si>
  <si>
    <t>Хүлээгдлийн мэдээтэй танилцсан: ЭТҮЭДЗ                             С.Хүрэлсүх</t>
  </si>
  <si>
    <t>Хянасан: ЭЗТА-ны дарга                                                       Б.Дэнсмаа</t>
  </si>
  <si>
    <t>Нэгтгэсэн: Дүн бүртгэлийн их эмч                             С.Түвшингэрэл</t>
  </si>
  <si>
    <t>Мэдээний хамрах хугацаа: 2022.04.28-ны байдлаар</t>
  </si>
  <si>
    <t>ХСҮТ-н лаборатори хүлээгдэлгүй ажиллаж байна.</t>
  </si>
  <si>
    <t xml:space="preserve">ШУГТЭ-ийн  2021 оны  амбулаторын  эмчийн үзлэгийн хүлээгдлийн мэдээ </t>
  </si>
  <si>
    <t>УГТЭ</t>
  </si>
  <si>
    <t xml:space="preserve">4 сар </t>
  </si>
  <si>
    <t xml:space="preserve">5 сар </t>
  </si>
  <si>
    <t>Бөөрний кабинет  / 8+10+11+12/</t>
  </si>
  <si>
    <t>Зүрх судасны кабинет /19+20+21+22+24+25+26+29/</t>
  </si>
  <si>
    <t>Уушгины кабинет                /50+52/</t>
  </si>
  <si>
    <t>Мэдрэлийн  кабинет              /32+34+35/</t>
  </si>
  <si>
    <t>Нүдний кабинет                      /39+41/</t>
  </si>
  <si>
    <t>Чих хамар хоолой               /59+61/</t>
  </si>
  <si>
    <t xml:space="preserve">Уламжлалт  эмчилгээний  кабинет /30/ </t>
  </si>
  <si>
    <t>Булчирхай судлал /15/</t>
  </si>
  <si>
    <t>Урологи /48/</t>
  </si>
  <si>
    <t xml:space="preserve">Хоол боловсруулах эрхтэн судлал /53+54+56+57+58/ </t>
  </si>
  <si>
    <t xml:space="preserve">Эмэгтэйчүүд судлалын кабинет </t>
  </si>
  <si>
    <t xml:space="preserve">Цээжний хөндийн мэс засал </t>
  </si>
  <si>
    <t xml:space="preserve">Элэг, цөс, нойр булчирхайн мэс засал </t>
  </si>
  <si>
    <t xml:space="preserve">Хөнгөвчлөх эмчилгээ </t>
  </si>
  <si>
    <t xml:space="preserve">Туяа эмчилгээ </t>
  </si>
  <si>
    <t xml:space="preserve">Толгой, хүзүүний мэс засал </t>
  </si>
  <si>
    <t>Зүрх мэс заслын кабинет    /27+45/</t>
  </si>
  <si>
    <t>Сэргээн засах /47/</t>
  </si>
  <si>
    <t>Дархлал харшил  13+63</t>
  </si>
  <si>
    <t xml:space="preserve">  </t>
  </si>
  <si>
    <t>Мэдрэлийн мэс заслын кабинет   /36/</t>
  </si>
  <si>
    <t>Сонсгол  /43/</t>
  </si>
  <si>
    <t xml:space="preserve">ШУГТЭ-ийн 2022 оны   оношлогооны кабинетийн    хүлээгдлийн мэдээ </t>
  </si>
  <si>
    <t xml:space="preserve">Эндоскопи </t>
  </si>
  <si>
    <t xml:space="preserve">Эмгэг  сэтгэл судлал </t>
  </si>
  <si>
    <t>nl</t>
  </si>
  <si>
    <t xml:space="preserve">ШУГТЭ-ийн 2022 оны лабораторын шинжилгээний  хүлээгдлийн мэдээ </t>
  </si>
  <si>
    <t xml:space="preserve">Цусны шинжилгээ </t>
  </si>
  <si>
    <t xml:space="preserve">Шээсний шинжилгээ </t>
  </si>
  <si>
    <t xml:space="preserve">Биохими </t>
  </si>
  <si>
    <t xml:space="preserve">Бактерлоги </t>
  </si>
  <si>
    <t xml:space="preserve">Иммунологи </t>
  </si>
  <si>
    <t>Серилоги        /ДОХ/</t>
  </si>
  <si>
    <t xml:space="preserve">Цитологи </t>
  </si>
  <si>
    <t>Коагулограмм</t>
  </si>
  <si>
    <t xml:space="preserve">ШУГТЭ-ийн 2022 оны  хэвтүүлэн эмчлэх тасгийн   хүлээгдлийн мэдээ </t>
  </si>
  <si>
    <t xml:space="preserve">Мэдрэлийн мэс засал </t>
  </si>
  <si>
    <t>Зүрхний мэс засал, судасны мэс засал</t>
  </si>
  <si>
    <t xml:space="preserve">ГССҮТөв - Амбулаторийн эмчийн үзлэгийн хүлээгдлийн хугацаа, хоногоор  </t>
  </si>
  <si>
    <t>Үзлэгийн кабинет</t>
  </si>
  <si>
    <t xml:space="preserve">Даваа гариг </t>
  </si>
  <si>
    <t xml:space="preserve">Мягмар гариг </t>
  </si>
  <si>
    <t xml:space="preserve">Лхагва гариг </t>
  </si>
  <si>
    <t xml:space="preserve">Пүрэв гариг </t>
  </si>
  <si>
    <t xml:space="preserve">Баасан гариг </t>
  </si>
  <si>
    <t>Дундаж үзүүлэлт</t>
  </si>
  <si>
    <t>V/23</t>
  </si>
  <si>
    <t>V/24</t>
  </si>
  <si>
    <t>V/25</t>
  </si>
  <si>
    <t>V/26</t>
  </si>
  <si>
    <t>V/27</t>
  </si>
  <si>
    <t xml:space="preserve">Гар сарвуу нөхөн сэргээх бичил мэс заслын кабинет </t>
  </si>
  <si>
    <t xml:space="preserve">Ажиллавал зохих үзлэгийн эмчийн тоо </t>
  </si>
  <si>
    <t xml:space="preserve">үүнээс ажилласан эмчийн тоо </t>
  </si>
  <si>
    <t xml:space="preserve">Амбулаторит анх удаа үзүүлэхээр дугаар авсан үйлчлүүлэгчдийн тоо </t>
  </si>
  <si>
    <t xml:space="preserve">Хүлээгдлийн хугацаа </t>
  </si>
  <si>
    <t>Өдөртөө</t>
  </si>
  <si>
    <t xml:space="preserve">7-с дээш хоног </t>
  </si>
  <si>
    <t>Насанд Хүрэгсдийн Гэмтэл Согогын  кабинет</t>
  </si>
  <si>
    <t xml:space="preserve">Хүүхдийн гэмтэл согогийн  кабинет </t>
  </si>
  <si>
    <t xml:space="preserve">Гавал тархины гэмтлийн  кабинет </t>
  </si>
  <si>
    <t xml:space="preserve">Хүзүү нуруу нугасны   кабинет </t>
  </si>
  <si>
    <t>Үений дурангийн мэс засал</t>
  </si>
  <si>
    <t xml:space="preserve">Цээж хэвлийн  гэмтлийн  кабинет  </t>
  </si>
  <si>
    <t xml:space="preserve">Нүдний мэс засал  кабинет </t>
  </si>
  <si>
    <t xml:space="preserve">Эрүү нүүрний мэс заслын  кабинет </t>
  </si>
  <si>
    <t xml:space="preserve">Түлэнхий нөхөн сэргээн мэс заслын  кабинет </t>
  </si>
  <si>
    <t xml:space="preserve">Сэргээн засахын  кабинет </t>
  </si>
  <si>
    <t xml:space="preserve">Зүрх судасны  кабинет </t>
  </si>
  <si>
    <t>Амбулатори</t>
  </si>
  <si>
    <t>Зөвлөх эмч</t>
  </si>
  <si>
    <t>Дүн</t>
  </si>
  <si>
    <t xml:space="preserve">ГССҮТөв - Оношилгооны кабинетын  хүлээгдлийн хугацаа, хоногоор </t>
  </si>
  <si>
    <t xml:space="preserve">Оношлогооны кабинетын нэр </t>
  </si>
  <si>
    <t xml:space="preserve">05 сарын 27-ний байдлаар хүлээгдэж буй </t>
  </si>
  <si>
    <t xml:space="preserve">Дугаар авсан үйлчлүүлэгчийн тоо </t>
  </si>
  <si>
    <t xml:space="preserve">Хүлээгдрийн хугацаа </t>
  </si>
  <si>
    <t>Рентген</t>
  </si>
  <si>
    <t xml:space="preserve">Хэвлийн 
эхо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</si>
</sst>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b/>
      <sz val="11"/>
      <color theme="1"/>
      <name val="Arial Mon"/>
      <family val="2"/>
    </font>
    <font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7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0"/>
      <color rgb="FF7030A0"/>
      <name val="Arial Mon"/>
      <family val="2"/>
    </font>
    <font>
      <sz val="11"/>
      <color rgb="FF0070C0"/>
      <name val="Arial"/>
      <family val="2"/>
      <charset val="204"/>
    </font>
    <font>
      <b/>
      <sz val="11"/>
      <color rgb="FF0070C0"/>
      <name val="Arial Mon"/>
      <family val="2"/>
    </font>
    <font>
      <b/>
      <sz val="11"/>
      <color rgb="FFFF0000"/>
      <name val="Arial Mon"/>
      <family val="2"/>
    </font>
    <font>
      <sz val="8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1"/>
      <color rgb="FF7030A0"/>
      <name val="Arial Mon"/>
      <family val="2"/>
    </font>
    <font>
      <sz val="11"/>
      <name val="Arial Mon"/>
      <family val="2"/>
    </font>
    <font>
      <sz val="11"/>
      <color rgb="FF7030A0"/>
      <name val="Arial"/>
      <family val="2"/>
      <charset val="204"/>
    </font>
    <font>
      <sz val="11"/>
      <color rgb="FF000000"/>
      <name val="Arial"/>
      <family val="2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0"/>
      <color indexed="3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70C0"/>
      <name val="Arial"/>
      <family val="2"/>
      <charset val="204"/>
    </font>
    <font>
      <sz val="7"/>
      <color rgb="FF0070C0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2" borderId="0" applyNumberFormat="0" applyBorder="0" applyAlignment="0" applyProtection="0"/>
  </cellStyleXfs>
  <cellXfs count="315">
    <xf numFmtId="0" fontId="0" fillId="0" borderId="0" xfId="0"/>
    <xf numFmtId="0" fontId="0" fillId="0" borderId="1" xfId="0" applyBorder="1"/>
    <xf numFmtId="0" fontId="2" fillId="0" borderId="1" xfId="1" applyFont="1" applyBorder="1" applyAlignment="1">
      <alignment horizontal="center"/>
    </xf>
    <xf numFmtId="0" fontId="1" fillId="0" borderId="1" xfId="1" applyBorder="1"/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1" fillId="2" borderId="5" xfId="2" applyBorder="1" applyAlignment="1">
      <alignment horizontal="center" textRotation="90"/>
    </xf>
    <xf numFmtId="0" fontId="1" fillId="2" borderId="7" xfId="2" applyBorder="1" applyAlignment="1">
      <alignment horizontal="center" textRotation="90"/>
    </xf>
    <xf numFmtId="0" fontId="1" fillId="2" borderId="6" xfId="2" applyBorder="1" applyAlignment="1">
      <alignment horizontal="center" textRotation="90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textRotation="90"/>
    </xf>
    <xf numFmtId="0" fontId="2" fillId="0" borderId="7" xfId="1" applyFont="1" applyBorder="1" applyAlignment="1">
      <alignment horizontal="center" vertical="center" textRotation="90"/>
    </xf>
    <xf numFmtId="0" fontId="2" fillId="0" borderId="6" xfId="1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2" applyBorder="1" applyAlignment="1">
      <alignment horizontal="center" vertical="center"/>
    </xf>
    <xf numFmtId="0" fontId="1" fillId="2" borderId="5" xfId="2" applyBorder="1" applyAlignment="1">
      <alignment horizontal="center" textRotation="90" wrapText="1"/>
    </xf>
    <xf numFmtId="0" fontId="1" fillId="2" borderId="7" xfId="2" applyBorder="1" applyAlignment="1">
      <alignment horizontal="center" textRotation="90" wrapText="1"/>
    </xf>
    <xf numFmtId="0" fontId="1" fillId="2" borderId="6" xfId="2" applyBorder="1" applyAlignment="1">
      <alignment horizontal="center" textRotation="90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wrapText="1" inden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" fontId="19" fillId="0" borderId="4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vertical="center" wrapText="1"/>
    </xf>
    <xf numFmtId="1" fontId="13" fillId="7" borderId="4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2" fillId="6" borderId="1" xfId="0" applyFont="1" applyFill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11" fillId="0" borderId="11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shrinkToFit="1"/>
    </xf>
    <xf numFmtId="0" fontId="11" fillId="8" borderId="5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28" fillId="0" borderId="9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right" vertical="center" wrapText="1"/>
    </xf>
    <xf numFmtId="0" fontId="32" fillId="0" borderId="3" xfId="0" applyFont="1" applyBorder="1" applyAlignment="1">
      <alignment horizontal="right" vertical="center" wrapText="1"/>
    </xf>
    <xf numFmtId="0" fontId="32" fillId="0" borderId="4" xfId="0" applyFont="1" applyBorder="1" applyAlignment="1">
      <alignment horizontal="right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textRotation="90" wrapText="1"/>
    </xf>
    <xf numFmtId="0" fontId="33" fillId="0" borderId="1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right" vertical="center" wrapText="1"/>
    </xf>
    <xf numFmtId="0" fontId="36" fillId="0" borderId="3" xfId="0" applyFont="1" applyBorder="1" applyAlignment="1">
      <alignment horizontal="right" vertical="center" wrapText="1"/>
    </xf>
    <xf numFmtId="0" fontId="36" fillId="0" borderId="4" xfId="0" applyFont="1" applyBorder="1" applyAlignment="1">
      <alignment horizontal="right" vertical="center" wrapText="1"/>
    </xf>
    <xf numFmtId="0" fontId="36" fillId="0" borderId="8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8" fillId="0" borderId="8" xfId="0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textRotation="90" wrapText="1"/>
    </xf>
    <xf numFmtId="0" fontId="37" fillId="0" borderId="9" xfId="0" applyFont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6" fillId="0" borderId="3" xfId="0" applyFont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right" vertical="center" wrapText="1"/>
    </xf>
    <xf numFmtId="0" fontId="39" fillId="0" borderId="3" xfId="0" applyFont="1" applyBorder="1" applyAlignment="1">
      <alignment horizontal="right" vertical="center" wrapText="1"/>
    </xf>
    <xf numFmtId="0" fontId="39" fillId="0" borderId="4" xfId="0" applyFont="1" applyBorder="1" applyAlignment="1">
      <alignment horizontal="right" vertical="center" wrapText="1"/>
    </xf>
    <xf numFmtId="0" fontId="40" fillId="0" borderId="8" xfId="0" applyFont="1" applyBorder="1" applyAlignment="1">
      <alignment horizontal="center" vertical="center" textRotation="90" wrapText="1"/>
    </xf>
    <xf numFmtId="0" fontId="39" fillId="0" borderId="1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textRotation="90" wrapText="1"/>
    </xf>
    <xf numFmtId="0" fontId="39" fillId="0" borderId="2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textRotation="90" wrapText="1"/>
    </xf>
    <xf numFmtId="0" fontId="3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justify" vertical="top" wrapText="1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/>
    </xf>
    <xf numFmtId="0" fontId="11" fillId="0" borderId="0" xfId="0" applyFont="1" applyAlignment="1">
      <alignment horizontal="left" vertical="top"/>
    </xf>
    <xf numFmtId="0" fontId="41" fillId="0" borderId="0" xfId="0" applyFont="1"/>
    <xf numFmtId="0" fontId="5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horizont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wrapText="1"/>
    </xf>
    <xf numFmtId="0" fontId="26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textRotation="90" wrapText="1"/>
    </xf>
    <xf numFmtId="0" fontId="7" fillId="3" borderId="0" xfId="0" applyFont="1" applyFill="1" applyAlignment="1">
      <alignment horizontal="left" vertical="center" wrapText="1"/>
    </xf>
    <xf numFmtId="0" fontId="5" fillId="7" borderId="1" xfId="0" applyFont="1" applyFill="1" applyBorder="1" applyAlignment="1">
      <alignment horizontal="center" textRotation="90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6" fillId="0" borderId="0" xfId="0" applyFont="1"/>
    <xf numFmtId="0" fontId="4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" fontId="8" fillId="0" borderId="1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wrapText="1"/>
    </xf>
    <xf numFmtId="16" fontId="8" fillId="7" borderId="14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horizontal="center" vertical="center"/>
    </xf>
    <xf numFmtId="0" fontId="6" fillId="7" borderId="0" xfId="0" applyFont="1" applyFill="1"/>
  </cellXfs>
  <cellStyles count="3">
    <cellStyle name="20% - Accent6" xfId="2" builtinId="50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workbookViewId="0">
      <selection activeCell="F29" sqref="F29"/>
    </sheetView>
  </sheetViews>
  <sheetFormatPr defaultRowHeight="15" x14ac:dyDescent="0.25"/>
  <cols>
    <col min="1" max="1" width="5.42578125" customWidth="1"/>
    <col min="4" max="4" width="15.28515625" customWidth="1"/>
    <col min="9" max="9" width="10" customWidth="1"/>
    <col min="13" max="13" width="13.140625" customWidth="1"/>
  </cols>
  <sheetData>
    <row r="2" spans="1:11" x14ac:dyDescent="0.25">
      <c r="F2" s="17" t="s">
        <v>22</v>
      </c>
      <c r="G2" s="17"/>
      <c r="H2" s="17"/>
      <c r="I2" s="17"/>
      <c r="J2" s="17"/>
    </row>
    <row r="3" spans="1:11" ht="21.75" customHeight="1" x14ac:dyDescent="0.25">
      <c r="C3" s="26" t="s">
        <v>21</v>
      </c>
      <c r="D3" s="26"/>
      <c r="E3" s="26"/>
      <c r="F3" s="18"/>
      <c r="G3" s="18"/>
      <c r="H3" s="18"/>
      <c r="I3" s="18"/>
      <c r="J3" s="18"/>
    </row>
    <row r="4" spans="1:11" ht="15" customHeight="1" x14ac:dyDescent="0.25">
      <c r="A4" s="19" t="s">
        <v>0</v>
      </c>
      <c r="B4" s="19" t="s">
        <v>2</v>
      </c>
      <c r="C4" s="19"/>
      <c r="D4" s="19"/>
      <c r="E4" s="8" t="s">
        <v>3</v>
      </c>
      <c r="F4" s="8" t="s">
        <v>4</v>
      </c>
      <c r="G4" s="8" t="s">
        <v>1</v>
      </c>
      <c r="H4" s="8" t="s">
        <v>5</v>
      </c>
      <c r="I4" s="20" t="s">
        <v>8</v>
      </c>
      <c r="J4" s="20" t="s">
        <v>9</v>
      </c>
      <c r="K4" s="8" t="s">
        <v>10</v>
      </c>
    </row>
    <row r="5" spans="1:11" ht="15" customHeight="1" x14ac:dyDescent="0.25">
      <c r="A5" s="19"/>
      <c r="B5" s="19"/>
      <c r="C5" s="19"/>
      <c r="D5" s="19"/>
      <c r="E5" s="9"/>
      <c r="F5" s="9"/>
      <c r="G5" s="9"/>
      <c r="H5" s="9"/>
      <c r="I5" s="21"/>
      <c r="J5" s="21"/>
      <c r="K5" s="9"/>
    </row>
    <row r="6" spans="1:11" ht="20.25" customHeight="1" x14ac:dyDescent="0.25">
      <c r="A6" s="19"/>
      <c r="B6" s="19"/>
      <c r="C6" s="19"/>
      <c r="D6" s="19"/>
      <c r="E6" s="9"/>
      <c r="F6" s="9"/>
      <c r="G6" s="9"/>
      <c r="H6" s="9"/>
      <c r="I6" s="21"/>
      <c r="J6" s="21"/>
      <c r="K6" s="9"/>
    </row>
    <row r="7" spans="1:11" ht="42.75" customHeight="1" x14ac:dyDescent="0.25">
      <c r="A7" s="19"/>
      <c r="B7" s="19"/>
      <c r="C7" s="19"/>
      <c r="D7" s="19"/>
      <c r="E7" s="10"/>
      <c r="F7" s="10"/>
      <c r="G7" s="10"/>
      <c r="H7" s="10"/>
      <c r="I7" s="22"/>
      <c r="J7" s="22"/>
      <c r="K7" s="10"/>
    </row>
    <row r="8" spans="1:11" ht="20.25" customHeight="1" x14ac:dyDescent="0.25">
      <c r="A8" s="11">
        <v>1</v>
      </c>
      <c r="B8" s="23" t="s">
        <v>6</v>
      </c>
      <c r="C8" s="24"/>
      <c r="D8" s="25"/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</row>
    <row r="9" spans="1:11" ht="22.5" customHeight="1" x14ac:dyDescent="0.25">
      <c r="A9" s="12"/>
      <c r="B9" s="23" t="s">
        <v>7</v>
      </c>
      <c r="C9" s="24"/>
      <c r="D9" s="25"/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</row>
    <row r="10" spans="1:11" ht="15" customHeight="1" x14ac:dyDescent="0.25">
      <c r="A10" s="12"/>
      <c r="B10" s="14" t="s">
        <v>17</v>
      </c>
      <c r="C10" s="14"/>
      <c r="D10" s="2" t="s">
        <v>12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 ht="15" customHeight="1" x14ac:dyDescent="0.25">
      <c r="A11" s="12"/>
      <c r="B11" s="15"/>
      <c r="C11" s="15"/>
      <c r="D11" s="2" t="s">
        <v>13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 ht="13.5" customHeight="1" x14ac:dyDescent="0.25">
      <c r="A12" s="12"/>
      <c r="B12" s="15"/>
      <c r="C12" s="15"/>
      <c r="D12" s="2" t="s">
        <v>14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x14ac:dyDescent="0.25">
      <c r="A13" s="12"/>
      <c r="B13" s="15"/>
      <c r="C13" s="15"/>
      <c r="D13" s="4" t="s">
        <v>11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ht="15" customHeight="1" x14ac:dyDescent="0.25">
      <c r="A14" s="12"/>
      <c r="B14" s="15"/>
      <c r="C14" s="15"/>
      <c r="D14" s="5" t="s">
        <v>15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ht="36" customHeight="1" x14ac:dyDescent="0.25">
      <c r="A15" s="12"/>
      <c r="B15" s="15"/>
      <c r="C15" s="15"/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x14ac:dyDescent="0.25">
      <c r="A16" s="12"/>
      <c r="B16" s="15"/>
      <c r="C16" s="16"/>
      <c r="D16" s="2"/>
      <c r="E16" s="1"/>
      <c r="F16" s="1"/>
      <c r="G16" s="1"/>
      <c r="H16" s="1"/>
      <c r="I16" s="1"/>
      <c r="J16" s="1"/>
      <c r="K16" s="1"/>
    </row>
    <row r="17" spans="1:11" ht="17.25" customHeight="1" x14ac:dyDescent="0.25">
      <c r="A17" s="13"/>
      <c r="B17" s="16"/>
      <c r="C17" s="1"/>
      <c r="D17" s="1"/>
      <c r="E17" s="1"/>
      <c r="F17" s="1"/>
      <c r="G17" s="1"/>
      <c r="H17" s="1"/>
      <c r="I17" s="1"/>
      <c r="J17" s="1"/>
      <c r="K17" s="1"/>
    </row>
    <row r="20" spans="1:11" ht="15" customHeight="1" x14ac:dyDescent="0.25"/>
    <row r="21" spans="1:11" ht="15" customHeight="1" x14ac:dyDescent="0.25">
      <c r="D21" s="6" t="s">
        <v>18</v>
      </c>
      <c r="E21" s="6"/>
      <c r="F21" s="6"/>
      <c r="G21" s="6" t="s">
        <v>19</v>
      </c>
      <c r="H21" s="6"/>
      <c r="I21" s="6" t="s">
        <v>20</v>
      </c>
      <c r="J21" s="6"/>
    </row>
  </sheetData>
  <mergeCells count="16">
    <mergeCell ref="K4:K7"/>
    <mergeCell ref="A8:A17"/>
    <mergeCell ref="C10:C16"/>
    <mergeCell ref="B10:B17"/>
    <mergeCell ref="F2:J3"/>
    <mergeCell ref="A4:A7"/>
    <mergeCell ref="B4:D7"/>
    <mergeCell ref="E4:E7"/>
    <mergeCell ref="F4:F7"/>
    <mergeCell ref="G4:G7"/>
    <mergeCell ref="H4:H7"/>
    <mergeCell ref="I4:I7"/>
    <mergeCell ref="J4:J7"/>
    <mergeCell ref="B8:D8"/>
    <mergeCell ref="B9:D9"/>
    <mergeCell ref="C3:E3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9405A-D4EB-4E11-9FDB-FDC5C678112C}">
  <dimension ref="A1:S168"/>
  <sheetViews>
    <sheetView topLeftCell="A43" workbookViewId="0">
      <selection activeCell="R25" sqref="R25"/>
    </sheetView>
  </sheetViews>
  <sheetFormatPr defaultRowHeight="12.75" x14ac:dyDescent="0.25"/>
  <cols>
    <col min="1" max="1" width="3.85546875" style="39" customWidth="1"/>
    <col min="2" max="2" width="19.5703125" style="39" customWidth="1"/>
    <col min="3" max="3" width="13.28515625" style="39" customWidth="1"/>
    <col min="4" max="15" width="5.140625" style="39" customWidth="1"/>
    <col min="16" max="16384" width="9.140625" style="39"/>
  </cols>
  <sheetData>
    <row r="1" spans="1:15" ht="39.75" customHeight="1" x14ac:dyDescent="0.25">
      <c r="B1" s="258"/>
      <c r="C1" s="259" t="s">
        <v>227</v>
      </c>
      <c r="D1" s="259"/>
      <c r="E1" s="259"/>
      <c r="F1" s="259"/>
      <c r="G1" s="259"/>
      <c r="H1" s="259"/>
      <c r="I1" s="259"/>
      <c r="J1" s="259"/>
      <c r="K1" s="259"/>
    </row>
    <row r="2" spans="1:15" ht="17.25" customHeight="1" x14ac:dyDescent="0.25">
      <c r="A2" s="40" t="s">
        <v>23</v>
      </c>
      <c r="B2" s="41" t="s">
        <v>61</v>
      </c>
      <c r="C2" s="41" t="s">
        <v>25</v>
      </c>
      <c r="D2" s="41" t="s">
        <v>228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2" customHeight="1" x14ac:dyDescent="0.25">
      <c r="A3" s="45"/>
      <c r="B3" s="41"/>
      <c r="C3" s="41"/>
      <c r="D3" s="47" t="s">
        <v>63</v>
      </c>
      <c r="E3" s="47" t="s">
        <v>64</v>
      </c>
      <c r="F3" s="47" t="s">
        <v>65</v>
      </c>
      <c r="G3" s="47" t="s">
        <v>229</v>
      </c>
      <c r="H3" s="47" t="s">
        <v>230</v>
      </c>
      <c r="I3" s="47" t="s">
        <v>68</v>
      </c>
      <c r="J3" s="47" t="s">
        <v>69</v>
      </c>
      <c r="K3" s="47" t="s">
        <v>70</v>
      </c>
      <c r="L3" s="47" t="s">
        <v>71</v>
      </c>
      <c r="M3" s="47" t="s">
        <v>72</v>
      </c>
      <c r="N3" s="47" t="s">
        <v>73</v>
      </c>
      <c r="O3" s="47" t="s">
        <v>74</v>
      </c>
    </row>
    <row r="4" spans="1:15" ht="14.25" customHeight="1" x14ac:dyDescent="0.25">
      <c r="A4" s="48">
        <v>1</v>
      </c>
      <c r="B4" s="48" t="s">
        <v>231</v>
      </c>
      <c r="C4" s="49" t="s">
        <v>76</v>
      </c>
      <c r="D4" s="50">
        <v>31</v>
      </c>
      <c r="E4" s="50">
        <v>44</v>
      </c>
      <c r="F4" s="50">
        <v>33</v>
      </c>
      <c r="G4" s="50">
        <v>67</v>
      </c>
      <c r="H4" s="50">
        <v>49</v>
      </c>
      <c r="I4" s="51"/>
      <c r="J4" s="51"/>
      <c r="K4" s="51"/>
      <c r="L4" s="51"/>
      <c r="M4" s="51"/>
      <c r="N4" s="51"/>
      <c r="O4" s="51"/>
    </row>
    <row r="5" spans="1:15" ht="12.75" customHeight="1" x14ac:dyDescent="0.25">
      <c r="A5" s="52"/>
      <c r="B5" s="52"/>
      <c r="C5" s="49" t="s">
        <v>77</v>
      </c>
      <c r="D5" s="50"/>
      <c r="E5" s="50"/>
      <c r="F5" s="50"/>
      <c r="G5" s="50"/>
      <c r="H5" s="50"/>
      <c r="I5" s="51"/>
      <c r="J5" s="51"/>
      <c r="K5" s="51"/>
      <c r="L5" s="51"/>
      <c r="M5" s="51"/>
      <c r="N5" s="51"/>
      <c r="O5" s="51"/>
    </row>
    <row r="6" spans="1:15" ht="14.25" customHeight="1" x14ac:dyDescent="0.25">
      <c r="A6" s="52"/>
      <c r="B6" s="52"/>
      <c r="C6" s="49" t="s">
        <v>78</v>
      </c>
      <c r="D6" s="50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</row>
    <row r="7" spans="1:15" ht="14.25" customHeight="1" x14ac:dyDescent="0.25">
      <c r="A7" s="52"/>
      <c r="B7" s="52"/>
      <c r="C7" s="49" t="s">
        <v>79</v>
      </c>
      <c r="D7" s="50"/>
      <c r="E7" s="50"/>
      <c r="F7" s="50"/>
      <c r="G7" s="50"/>
      <c r="H7" s="50"/>
      <c r="I7" s="51"/>
      <c r="J7" s="51"/>
      <c r="K7" s="51"/>
      <c r="L7" s="51"/>
      <c r="M7" s="51"/>
      <c r="N7" s="51"/>
      <c r="O7" s="51"/>
    </row>
    <row r="8" spans="1:15" ht="14.25" customHeight="1" x14ac:dyDescent="0.25">
      <c r="A8" s="52"/>
      <c r="B8" s="52"/>
      <c r="C8" s="49" t="s">
        <v>80</v>
      </c>
      <c r="D8" s="50"/>
      <c r="E8" s="50"/>
      <c r="F8" s="50"/>
      <c r="G8" s="50"/>
      <c r="H8" s="50"/>
      <c r="I8" s="51"/>
      <c r="J8" s="51"/>
      <c r="K8" s="51"/>
      <c r="L8" s="51"/>
      <c r="M8" s="51"/>
      <c r="N8" s="51"/>
      <c r="O8" s="51"/>
    </row>
    <row r="9" spans="1:15" ht="24.75" customHeight="1" x14ac:dyDescent="0.25">
      <c r="A9" s="52"/>
      <c r="B9" s="52"/>
      <c r="C9" s="53" t="s">
        <v>81</v>
      </c>
      <c r="D9" s="50"/>
      <c r="E9" s="50"/>
      <c r="F9" s="50"/>
      <c r="G9" s="50"/>
      <c r="H9" s="50"/>
      <c r="I9" s="51"/>
      <c r="J9" s="51"/>
      <c r="K9" s="51"/>
      <c r="L9" s="51"/>
      <c r="M9" s="51"/>
      <c r="N9" s="51"/>
      <c r="O9" s="51"/>
    </row>
    <row r="10" spans="1:15" ht="15.75" customHeight="1" x14ac:dyDescent="0.25">
      <c r="A10" s="54"/>
      <c r="B10" s="54"/>
      <c r="C10" s="55" t="s">
        <v>82</v>
      </c>
      <c r="D10" s="260">
        <f t="shared" ref="D10:N10" si="0">SUM(D4:D9)</f>
        <v>31</v>
      </c>
      <c r="E10" s="260">
        <f t="shared" si="0"/>
        <v>44</v>
      </c>
      <c r="F10" s="260">
        <f t="shared" si="0"/>
        <v>33</v>
      </c>
      <c r="G10" s="260">
        <f t="shared" si="0"/>
        <v>67</v>
      </c>
      <c r="H10" s="260">
        <f t="shared" si="0"/>
        <v>49</v>
      </c>
      <c r="I10" s="260">
        <f t="shared" si="0"/>
        <v>0</v>
      </c>
      <c r="J10" s="260">
        <f t="shared" si="0"/>
        <v>0</v>
      </c>
      <c r="K10" s="260">
        <f t="shared" si="0"/>
        <v>0</v>
      </c>
      <c r="L10" s="260">
        <f t="shared" si="0"/>
        <v>0</v>
      </c>
      <c r="M10" s="260">
        <f t="shared" si="0"/>
        <v>0</v>
      </c>
      <c r="N10" s="260">
        <f t="shared" si="0"/>
        <v>0</v>
      </c>
      <c r="O10" s="260">
        <f>SUM(O4:O9)</f>
        <v>0</v>
      </c>
    </row>
    <row r="11" spans="1:15" ht="15.75" customHeight="1" x14ac:dyDescent="0.25">
      <c r="A11" s="48">
        <v>2</v>
      </c>
      <c r="B11" s="48" t="s">
        <v>232</v>
      </c>
      <c r="C11" s="49" t="s">
        <v>76</v>
      </c>
      <c r="D11" s="57">
        <v>94</v>
      </c>
      <c r="E11" s="57">
        <v>86</v>
      </c>
      <c r="F11" s="57">
        <v>60</v>
      </c>
      <c r="G11" s="57">
        <v>125</v>
      </c>
      <c r="H11" s="57">
        <v>122</v>
      </c>
      <c r="I11" s="51"/>
      <c r="J11" s="51"/>
      <c r="K11" s="51"/>
      <c r="L11" s="51"/>
      <c r="M11" s="51"/>
      <c r="N11" s="51"/>
      <c r="O11" s="51"/>
    </row>
    <row r="12" spans="1:15" ht="14.25" customHeight="1" x14ac:dyDescent="0.25">
      <c r="A12" s="52"/>
      <c r="B12" s="52"/>
      <c r="C12" s="49" t="s">
        <v>77</v>
      </c>
      <c r="D12" s="50"/>
      <c r="E12" s="50">
        <v>45</v>
      </c>
      <c r="F12" s="50">
        <v>48</v>
      </c>
      <c r="G12" s="50">
        <v>98</v>
      </c>
      <c r="H12" s="50">
        <v>85</v>
      </c>
      <c r="I12" s="51"/>
      <c r="J12" s="51"/>
      <c r="K12" s="51"/>
      <c r="L12" s="51"/>
      <c r="M12" s="51"/>
      <c r="N12" s="51"/>
      <c r="O12" s="51"/>
    </row>
    <row r="13" spans="1:15" ht="15.75" customHeight="1" x14ac:dyDescent="0.25">
      <c r="A13" s="52"/>
      <c r="B13" s="52"/>
      <c r="C13" s="49" t="s">
        <v>78</v>
      </c>
      <c r="D13" s="50"/>
      <c r="E13" s="50"/>
      <c r="F13" s="50"/>
      <c r="G13" s="50"/>
      <c r="H13" s="50">
        <v>40</v>
      </c>
      <c r="I13" s="51"/>
      <c r="J13" s="51"/>
      <c r="K13" s="51"/>
      <c r="L13" s="51"/>
      <c r="M13" s="51"/>
      <c r="N13" s="51"/>
      <c r="O13" s="51"/>
    </row>
    <row r="14" spans="1:15" ht="14.25" customHeight="1" x14ac:dyDescent="0.25">
      <c r="A14" s="52"/>
      <c r="B14" s="52"/>
      <c r="C14" s="49" t="s">
        <v>79</v>
      </c>
      <c r="D14" s="50"/>
      <c r="E14" s="50"/>
      <c r="F14" s="50"/>
      <c r="G14" s="50"/>
      <c r="H14" s="50"/>
      <c r="I14" s="51"/>
      <c r="J14" s="51"/>
      <c r="K14" s="51"/>
      <c r="L14" s="51"/>
      <c r="M14" s="51"/>
      <c r="N14" s="51"/>
      <c r="O14" s="51"/>
    </row>
    <row r="15" spans="1:15" ht="15" customHeight="1" x14ac:dyDescent="0.25">
      <c r="A15" s="52"/>
      <c r="B15" s="52"/>
      <c r="C15" s="49" t="s">
        <v>80</v>
      </c>
      <c r="D15" s="50"/>
      <c r="E15" s="50"/>
      <c r="F15" s="50"/>
      <c r="G15" s="50"/>
      <c r="H15" s="50"/>
      <c r="I15" s="51"/>
      <c r="J15" s="51"/>
      <c r="K15" s="51"/>
      <c r="L15" s="51"/>
      <c r="M15" s="51"/>
      <c r="N15" s="51"/>
      <c r="O15" s="51"/>
    </row>
    <row r="16" spans="1:15" ht="24.75" customHeight="1" x14ac:dyDescent="0.25">
      <c r="A16" s="52"/>
      <c r="B16" s="52"/>
      <c r="C16" s="53" t="s">
        <v>81</v>
      </c>
      <c r="D16" s="50"/>
      <c r="E16" s="50"/>
      <c r="F16" s="50"/>
      <c r="G16" s="50"/>
      <c r="H16" s="50"/>
      <c r="I16" s="51"/>
      <c r="J16" s="51"/>
      <c r="K16" s="51"/>
      <c r="L16" s="51"/>
      <c r="M16" s="51"/>
      <c r="N16" s="51"/>
      <c r="O16" s="51"/>
    </row>
    <row r="17" spans="1:15" ht="17.25" customHeight="1" x14ac:dyDescent="0.25">
      <c r="A17" s="54"/>
      <c r="B17" s="54"/>
      <c r="C17" s="58" t="s">
        <v>82</v>
      </c>
      <c r="D17" s="260">
        <f t="shared" ref="D17:N17" si="1">SUM(D11:D16)</f>
        <v>94</v>
      </c>
      <c r="E17" s="260">
        <f t="shared" si="1"/>
        <v>131</v>
      </c>
      <c r="F17" s="260">
        <f t="shared" si="1"/>
        <v>108</v>
      </c>
      <c r="G17" s="260">
        <f t="shared" si="1"/>
        <v>223</v>
      </c>
      <c r="H17" s="260">
        <f t="shared" si="1"/>
        <v>247</v>
      </c>
      <c r="I17" s="260">
        <f t="shared" si="1"/>
        <v>0</v>
      </c>
      <c r="J17" s="260">
        <f t="shared" si="1"/>
        <v>0</v>
      </c>
      <c r="K17" s="260">
        <f t="shared" si="1"/>
        <v>0</v>
      </c>
      <c r="L17" s="260">
        <f t="shared" si="1"/>
        <v>0</v>
      </c>
      <c r="M17" s="260">
        <f t="shared" si="1"/>
        <v>0</v>
      </c>
      <c r="N17" s="260">
        <f t="shared" si="1"/>
        <v>0</v>
      </c>
      <c r="O17" s="260">
        <f>SUM(O11:O16)</f>
        <v>0</v>
      </c>
    </row>
    <row r="18" spans="1:15" ht="13.5" customHeight="1" x14ac:dyDescent="0.25">
      <c r="A18" s="48">
        <v>3</v>
      </c>
      <c r="B18" s="48" t="s">
        <v>233</v>
      </c>
      <c r="C18" s="49" t="s">
        <v>76</v>
      </c>
      <c r="D18" s="50">
        <v>23</v>
      </c>
      <c r="E18" s="50">
        <v>18</v>
      </c>
      <c r="F18" s="50">
        <v>30</v>
      </c>
      <c r="G18" s="50">
        <v>65</v>
      </c>
      <c r="H18" s="50">
        <v>62</v>
      </c>
      <c r="I18" s="51"/>
      <c r="J18" s="51"/>
      <c r="K18" s="51"/>
      <c r="L18" s="51"/>
      <c r="M18" s="51"/>
      <c r="N18" s="51"/>
      <c r="O18" s="51"/>
    </row>
    <row r="19" spans="1:15" ht="15" customHeight="1" x14ac:dyDescent="0.25">
      <c r="A19" s="52"/>
      <c r="B19" s="52"/>
      <c r="C19" s="49" t="s">
        <v>77</v>
      </c>
      <c r="D19" s="50">
        <v>25</v>
      </c>
      <c r="E19" s="50">
        <v>17</v>
      </c>
      <c r="F19" s="50">
        <v>17</v>
      </c>
      <c r="G19" s="50"/>
      <c r="H19" s="50"/>
      <c r="I19" s="51"/>
      <c r="J19" s="51"/>
      <c r="K19" s="51"/>
      <c r="L19" s="51"/>
      <c r="M19" s="51"/>
      <c r="N19" s="51"/>
      <c r="O19" s="51"/>
    </row>
    <row r="20" spans="1:15" x14ac:dyDescent="0.25">
      <c r="A20" s="52"/>
      <c r="B20" s="52"/>
      <c r="C20" s="49" t="s">
        <v>78</v>
      </c>
      <c r="D20" s="50"/>
      <c r="E20" s="50">
        <v>15</v>
      </c>
      <c r="F20" s="50"/>
      <c r="G20" s="50"/>
      <c r="H20" s="50"/>
      <c r="I20" s="51"/>
      <c r="J20" s="51"/>
      <c r="K20" s="51"/>
      <c r="L20" s="51"/>
      <c r="M20" s="51"/>
      <c r="N20" s="51"/>
      <c r="O20" s="51"/>
    </row>
    <row r="21" spans="1:15" ht="15" customHeight="1" x14ac:dyDescent="0.25">
      <c r="A21" s="52"/>
      <c r="B21" s="52"/>
      <c r="C21" s="49" t="s">
        <v>79</v>
      </c>
      <c r="D21" s="50"/>
      <c r="E21" s="50"/>
      <c r="F21" s="50"/>
      <c r="G21" s="50"/>
      <c r="H21" s="50"/>
      <c r="I21" s="51"/>
      <c r="J21" s="51"/>
      <c r="K21" s="51"/>
      <c r="L21" s="51"/>
      <c r="M21" s="51"/>
      <c r="N21" s="51"/>
      <c r="O21" s="51"/>
    </row>
    <row r="22" spans="1:15" ht="15.75" customHeight="1" x14ac:dyDescent="0.25">
      <c r="A22" s="52"/>
      <c r="B22" s="52"/>
      <c r="C22" s="49" t="s">
        <v>80</v>
      </c>
      <c r="D22" s="50"/>
      <c r="E22" s="50"/>
      <c r="F22" s="50"/>
      <c r="G22" s="50"/>
      <c r="H22" s="50"/>
      <c r="I22" s="51"/>
      <c r="J22" s="51"/>
      <c r="K22" s="51"/>
      <c r="L22" s="51"/>
      <c r="M22" s="51"/>
      <c r="N22" s="51"/>
      <c r="O22" s="51"/>
    </row>
    <row r="23" spans="1:15" ht="29.25" customHeight="1" x14ac:dyDescent="0.25">
      <c r="A23" s="52"/>
      <c r="B23" s="52"/>
      <c r="C23" s="53" t="s">
        <v>81</v>
      </c>
      <c r="D23" s="50"/>
      <c r="E23" s="50"/>
      <c r="F23" s="50"/>
      <c r="G23" s="50"/>
      <c r="H23" s="50"/>
      <c r="I23" s="51"/>
      <c r="J23" s="51"/>
      <c r="K23" s="51"/>
      <c r="L23" s="51"/>
      <c r="M23" s="51"/>
      <c r="N23" s="51"/>
      <c r="O23" s="51"/>
    </row>
    <row r="24" spans="1:15" ht="16.5" customHeight="1" x14ac:dyDescent="0.25">
      <c r="A24" s="54"/>
      <c r="B24" s="54"/>
      <c r="C24" s="58" t="s">
        <v>82</v>
      </c>
      <c r="D24" s="260">
        <f t="shared" ref="D24:H24" si="2">SUM(D18:D23)</f>
        <v>48</v>
      </c>
      <c r="E24" s="260">
        <f t="shared" si="2"/>
        <v>50</v>
      </c>
      <c r="F24" s="260">
        <f t="shared" si="2"/>
        <v>47</v>
      </c>
      <c r="G24" s="260">
        <f t="shared" si="2"/>
        <v>65</v>
      </c>
      <c r="H24" s="260">
        <f t="shared" si="2"/>
        <v>62</v>
      </c>
      <c r="I24" s="260">
        <f>SUM(I18:I23)</f>
        <v>0</v>
      </c>
      <c r="J24" s="260">
        <f t="shared" ref="J24:N24" si="3">SUM(J18:J23)</f>
        <v>0</v>
      </c>
      <c r="K24" s="260">
        <f t="shared" si="3"/>
        <v>0</v>
      </c>
      <c r="L24" s="260">
        <f t="shared" si="3"/>
        <v>0</v>
      </c>
      <c r="M24" s="260">
        <f t="shared" si="3"/>
        <v>0</v>
      </c>
      <c r="N24" s="260">
        <f t="shared" si="3"/>
        <v>0</v>
      </c>
      <c r="O24" s="260">
        <f>SUM(O18:O23)</f>
        <v>0</v>
      </c>
    </row>
    <row r="25" spans="1:15" ht="14.25" customHeight="1" x14ac:dyDescent="0.25">
      <c r="A25" s="48">
        <v>4</v>
      </c>
      <c r="B25" s="48" t="s">
        <v>85</v>
      </c>
      <c r="C25" s="49" t="s">
        <v>76</v>
      </c>
      <c r="D25" s="50">
        <v>18</v>
      </c>
      <c r="E25" s="50">
        <v>28</v>
      </c>
      <c r="F25" s="50">
        <v>14</v>
      </c>
      <c r="G25" s="50">
        <v>24</v>
      </c>
      <c r="H25" s="50">
        <v>26</v>
      </c>
      <c r="I25" s="51"/>
      <c r="J25" s="51"/>
      <c r="K25" s="51"/>
      <c r="L25" s="51"/>
      <c r="M25" s="51"/>
      <c r="N25" s="51"/>
      <c r="O25" s="51"/>
    </row>
    <row r="26" spans="1:15" ht="15" customHeight="1" x14ac:dyDescent="0.25">
      <c r="A26" s="52"/>
      <c r="B26" s="52"/>
      <c r="C26" s="49" t="s">
        <v>77</v>
      </c>
      <c r="D26" s="50"/>
      <c r="E26" s="50"/>
      <c r="F26" s="50"/>
      <c r="G26" s="50"/>
      <c r="H26" s="50"/>
      <c r="I26" s="51"/>
      <c r="J26" s="51"/>
      <c r="K26" s="51"/>
      <c r="L26" s="51"/>
      <c r="M26" s="51"/>
      <c r="N26" s="51"/>
      <c r="O26" s="51"/>
    </row>
    <row r="27" spans="1:15" ht="15.75" customHeight="1" x14ac:dyDescent="0.25">
      <c r="A27" s="52"/>
      <c r="B27" s="52"/>
      <c r="C27" s="49" t="s">
        <v>78</v>
      </c>
      <c r="D27" s="50"/>
      <c r="E27" s="50"/>
      <c r="F27" s="50"/>
      <c r="G27" s="50"/>
      <c r="H27" s="50"/>
      <c r="I27" s="51"/>
      <c r="J27" s="51"/>
      <c r="K27" s="51"/>
      <c r="L27" s="51"/>
      <c r="M27" s="51"/>
      <c r="N27" s="51"/>
      <c r="O27" s="51"/>
    </row>
    <row r="28" spans="1:15" ht="14.25" customHeight="1" x14ac:dyDescent="0.25">
      <c r="A28" s="52"/>
      <c r="B28" s="52"/>
      <c r="C28" s="49" t="s">
        <v>79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x14ac:dyDescent="0.25">
      <c r="A29" s="52"/>
      <c r="B29" s="52"/>
      <c r="C29" s="49" t="s">
        <v>80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15" ht="25.5" x14ac:dyDescent="0.25">
      <c r="A30" s="52"/>
      <c r="B30" s="52"/>
      <c r="C30" s="53" t="s">
        <v>81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15" ht="15" customHeight="1" x14ac:dyDescent="0.25">
      <c r="A31" s="54"/>
      <c r="B31" s="54"/>
      <c r="C31" s="58" t="s">
        <v>82</v>
      </c>
      <c r="D31" s="260">
        <f t="shared" ref="D31:N31" si="4">SUM(D25:D30)</f>
        <v>18</v>
      </c>
      <c r="E31" s="260">
        <f t="shared" si="4"/>
        <v>28</v>
      </c>
      <c r="F31" s="260">
        <f t="shared" si="4"/>
        <v>14</v>
      </c>
      <c r="G31" s="260">
        <f t="shared" si="4"/>
        <v>24</v>
      </c>
      <c r="H31" s="260">
        <f t="shared" si="4"/>
        <v>26</v>
      </c>
      <c r="I31" s="260">
        <f t="shared" si="4"/>
        <v>0</v>
      </c>
      <c r="J31" s="260">
        <f t="shared" si="4"/>
        <v>0</v>
      </c>
      <c r="K31" s="260">
        <f t="shared" si="4"/>
        <v>0</v>
      </c>
      <c r="L31" s="260">
        <f t="shared" si="4"/>
        <v>0</v>
      </c>
      <c r="M31" s="260">
        <f t="shared" si="4"/>
        <v>0</v>
      </c>
      <c r="N31" s="260">
        <f t="shared" si="4"/>
        <v>0</v>
      </c>
      <c r="O31" s="260">
        <f>SUM(O25:O30)</f>
        <v>0</v>
      </c>
    </row>
    <row r="32" spans="1:15" x14ac:dyDescent="0.25">
      <c r="A32" s="48">
        <v>5</v>
      </c>
      <c r="B32" s="48" t="s">
        <v>234</v>
      </c>
      <c r="C32" s="49" t="s">
        <v>76</v>
      </c>
      <c r="D32" s="51">
        <v>45</v>
      </c>
      <c r="E32" s="51">
        <v>32</v>
      </c>
      <c r="F32" s="51">
        <v>45</v>
      </c>
      <c r="G32" s="51">
        <v>65</v>
      </c>
      <c r="H32" s="51">
        <v>68</v>
      </c>
      <c r="J32" s="51"/>
      <c r="K32" s="51"/>
      <c r="L32" s="51"/>
      <c r="M32" s="51"/>
      <c r="N32" s="51"/>
      <c r="O32" s="51"/>
    </row>
    <row r="33" spans="1:15" x14ac:dyDescent="0.25">
      <c r="A33" s="52"/>
      <c r="B33" s="52"/>
      <c r="C33" s="49" t="s">
        <v>77</v>
      </c>
      <c r="D33" s="51">
        <v>36</v>
      </c>
      <c r="E33" s="51">
        <v>37</v>
      </c>
      <c r="F33" s="51">
        <v>38</v>
      </c>
      <c r="G33" s="51">
        <v>43</v>
      </c>
      <c r="H33" s="51">
        <v>50</v>
      </c>
      <c r="I33" s="51"/>
      <c r="J33" s="51"/>
      <c r="K33" s="51"/>
      <c r="L33" s="51"/>
      <c r="M33" s="51"/>
      <c r="N33" s="51"/>
      <c r="O33" s="51"/>
    </row>
    <row r="34" spans="1:15" x14ac:dyDescent="0.25">
      <c r="A34" s="52"/>
      <c r="B34" s="52"/>
      <c r="C34" s="49" t="s">
        <v>78</v>
      </c>
      <c r="D34" s="51"/>
      <c r="E34" s="51">
        <v>23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 ht="15" customHeight="1" x14ac:dyDescent="0.25">
      <c r="A35" s="52"/>
      <c r="B35" s="52"/>
      <c r="C35" s="49" t="s">
        <v>79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ht="15" customHeight="1" x14ac:dyDescent="0.25">
      <c r="A36" s="52"/>
      <c r="B36" s="52"/>
      <c r="C36" s="49" t="s">
        <v>80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1:15" ht="29.25" customHeight="1" x14ac:dyDescent="0.25">
      <c r="A37" s="52"/>
      <c r="B37" s="52"/>
      <c r="C37" s="53" t="s">
        <v>81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5">
      <c r="A38" s="54"/>
      <c r="B38" s="54"/>
      <c r="C38" s="58" t="s">
        <v>82</v>
      </c>
      <c r="D38" s="260">
        <f t="shared" ref="D38:H38" si="5">SUM(D32:D37)</f>
        <v>81</v>
      </c>
      <c r="E38" s="260">
        <f t="shared" si="5"/>
        <v>92</v>
      </c>
      <c r="F38" s="260">
        <f t="shared" si="5"/>
        <v>83</v>
      </c>
      <c r="G38" s="260">
        <f t="shared" si="5"/>
        <v>108</v>
      </c>
      <c r="H38" s="260">
        <f t="shared" si="5"/>
        <v>118</v>
      </c>
      <c r="I38" s="260">
        <f>SUM(I33:I37)</f>
        <v>0</v>
      </c>
      <c r="J38" s="260">
        <f t="shared" ref="J38:N38" si="6">SUM(J32:J37)</f>
        <v>0</v>
      </c>
      <c r="K38" s="260">
        <f t="shared" si="6"/>
        <v>0</v>
      </c>
      <c r="L38" s="260">
        <f t="shared" si="6"/>
        <v>0</v>
      </c>
      <c r="M38" s="260">
        <f t="shared" si="6"/>
        <v>0</v>
      </c>
      <c r="N38" s="260">
        <f t="shared" si="6"/>
        <v>0</v>
      </c>
      <c r="O38" s="260">
        <f>SUM(O32:O37)</f>
        <v>0</v>
      </c>
    </row>
    <row r="39" spans="1:15" ht="14.25" customHeight="1" x14ac:dyDescent="0.25">
      <c r="A39" s="48">
        <v>6</v>
      </c>
      <c r="B39" s="48" t="s">
        <v>235</v>
      </c>
      <c r="C39" s="49" t="s">
        <v>76</v>
      </c>
      <c r="D39" s="51">
        <v>31</v>
      </c>
      <c r="E39" s="51">
        <v>54</v>
      </c>
      <c r="F39" s="51">
        <v>46</v>
      </c>
      <c r="G39" s="51">
        <v>69</v>
      </c>
      <c r="H39" s="51">
        <v>48</v>
      </c>
      <c r="I39" s="51"/>
      <c r="J39" s="51"/>
      <c r="K39" s="51"/>
      <c r="L39" s="51"/>
      <c r="M39" s="51"/>
      <c r="N39" s="51"/>
      <c r="O39" s="51"/>
    </row>
    <row r="40" spans="1:15" x14ac:dyDescent="0.25">
      <c r="A40" s="52"/>
      <c r="B40" s="52"/>
      <c r="C40" s="49" t="s">
        <v>77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</row>
    <row r="41" spans="1:15" ht="19.5" customHeight="1" x14ac:dyDescent="0.25">
      <c r="A41" s="52"/>
      <c r="B41" s="52"/>
      <c r="C41" s="49" t="s">
        <v>78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</row>
    <row r="42" spans="1:15" ht="15" customHeight="1" x14ac:dyDescent="0.25">
      <c r="A42" s="52"/>
      <c r="B42" s="52"/>
      <c r="C42" s="49" t="s">
        <v>79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</row>
    <row r="43" spans="1:15" ht="15" customHeight="1" x14ac:dyDescent="0.25">
      <c r="A43" s="52"/>
      <c r="B43" s="52"/>
      <c r="C43" s="49" t="s">
        <v>80</v>
      </c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</row>
    <row r="44" spans="1:15" ht="28.5" customHeight="1" x14ac:dyDescent="0.25">
      <c r="A44" s="52"/>
      <c r="B44" s="52"/>
      <c r="C44" s="53" t="s">
        <v>81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</row>
    <row r="45" spans="1:15" ht="21" customHeight="1" x14ac:dyDescent="0.25">
      <c r="A45" s="54"/>
      <c r="B45" s="54"/>
      <c r="C45" s="58" t="s">
        <v>82</v>
      </c>
      <c r="D45" s="260">
        <f t="shared" ref="D45:N45" si="7">SUM(D39:D44)</f>
        <v>31</v>
      </c>
      <c r="E45" s="260">
        <f t="shared" si="7"/>
        <v>54</v>
      </c>
      <c r="F45" s="260">
        <f t="shared" si="7"/>
        <v>46</v>
      </c>
      <c r="G45" s="260">
        <f t="shared" si="7"/>
        <v>69</v>
      </c>
      <c r="H45" s="260">
        <f t="shared" si="7"/>
        <v>48</v>
      </c>
      <c r="I45" s="260">
        <f t="shared" si="7"/>
        <v>0</v>
      </c>
      <c r="J45" s="260">
        <f t="shared" si="7"/>
        <v>0</v>
      </c>
      <c r="K45" s="260">
        <f t="shared" si="7"/>
        <v>0</v>
      </c>
      <c r="L45" s="260">
        <f t="shared" si="7"/>
        <v>0</v>
      </c>
      <c r="M45" s="260">
        <f t="shared" si="7"/>
        <v>0</v>
      </c>
      <c r="N45" s="260">
        <f t="shared" si="7"/>
        <v>0</v>
      </c>
      <c r="O45" s="260">
        <f>SUM(O39:O44)</f>
        <v>0</v>
      </c>
    </row>
    <row r="46" spans="1:15" ht="21" customHeight="1" x14ac:dyDescent="0.25">
      <c r="A46" s="40" t="s">
        <v>23</v>
      </c>
      <c r="B46" s="41" t="s">
        <v>61</v>
      </c>
      <c r="C46" s="41" t="s">
        <v>25</v>
      </c>
      <c r="D46" s="41" t="s">
        <v>228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</row>
    <row r="47" spans="1:15" ht="37.5" customHeight="1" x14ac:dyDescent="0.25">
      <c r="A47" s="45"/>
      <c r="B47" s="41"/>
      <c r="C47" s="41"/>
      <c r="D47" s="47" t="s">
        <v>63</v>
      </c>
      <c r="E47" s="47" t="s">
        <v>64</v>
      </c>
      <c r="F47" s="47" t="s">
        <v>65</v>
      </c>
      <c r="G47" s="47" t="s">
        <v>229</v>
      </c>
      <c r="H47" s="47" t="s">
        <v>230</v>
      </c>
      <c r="I47" s="47" t="s">
        <v>68</v>
      </c>
      <c r="J47" s="47" t="s">
        <v>69</v>
      </c>
      <c r="K47" s="47" t="s">
        <v>70</v>
      </c>
      <c r="L47" s="47" t="s">
        <v>71</v>
      </c>
      <c r="M47" s="47" t="s">
        <v>72</v>
      </c>
      <c r="N47" s="47" t="s">
        <v>73</v>
      </c>
      <c r="O47" s="47" t="s">
        <v>74</v>
      </c>
    </row>
    <row r="48" spans="1:15" ht="15" customHeight="1" x14ac:dyDescent="0.25">
      <c r="A48" s="48">
        <v>7</v>
      </c>
      <c r="B48" s="48" t="s">
        <v>236</v>
      </c>
      <c r="C48" s="49" t="s">
        <v>76</v>
      </c>
      <c r="D48" s="51">
        <v>32</v>
      </c>
      <c r="E48" s="51">
        <v>16</v>
      </c>
      <c r="F48" s="51">
        <v>22</v>
      </c>
      <c r="G48" s="51">
        <v>22</v>
      </c>
      <c r="H48" s="51">
        <v>28</v>
      </c>
      <c r="I48" s="51"/>
      <c r="J48" s="51"/>
      <c r="K48" s="51"/>
      <c r="L48" s="51"/>
      <c r="M48" s="51"/>
      <c r="N48" s="51"/>
      <c r="O48" s="51"/>
    </row>
    <row r="49" spans="1:15" ht="15" customHeight="1" x14ac:dyDescent="0.25">
      <c r="A49" s="52"/>
      <c r="B49" s="52"/>
      <c r="C49" s="49" t="s">
        <v>77</v>
      </c>
      <c r="D49" s="51"/>
      <c r="E49" s="51">
        <v>23</v>
      </c>
      <c r="F49" s="51">
        <v>20</v>
      </c>
      <c r="G49" s="51">
        <v>38</v>
      </c>
      <c r="H49" s="51">
        <v>22</v>
      </c>
      <c r="I49" s="51"/>
      <c r="J49" s="51"/>
      <c r="K49" s="51"/>
      <c r="L49" s="51"/>
      <c r="M49" s="51"/>
      <c r="N49" s="51"/>
      <c r="O49" s="51"/>
    </row>
    <row r="50" spans="1:15" ht="15" customHeight="1" x14ac:dyDescent="0.25">
      <c r="A50" s="52"/>
      <c r="B50" s="52"/>
      <c r="C50" s="49" t="s">
        <v>78</v>
      </c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15" customHeight="1" x14ac:dyDescent="0.25">
      <c r="A51" s="52"/>
      <c r="B51" s="52"/>
      <c r="C51" s="49" t="s">
        <v>79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</row>
    <row r="52" spans="1:15" ht="15" customHeight="1" x14ac:dyDescent="0.25">
      <c r="A52" s="52"/>
      <c r="B52" s="52"/>
      <c r="C52" s="49" t="s">
        <v>80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</row>
    <row r="53" spans="1:15" ht="31.5" customHeight="1" x14ac:dyDescent="0.25">
      <c r="A53" s="52"/>
      <c r="B53" s="52"/>
      <c r="C53" s="53" t="s">
        <v>81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</row>
    <row r="54" spans="1:15" ht="23.25" customHeight="1" x14ac:dyDescent="0.25">
      <c r="A54" s="54"/>
      <c r="B54" s="54"/>
      <c r="C54" s="58" t="s">
        <v>82</v>
      </c>
      <c r="D54" s="260">
        <f t="shared" ref="D54:N54" si="8">SUM(D48:D53)</f>
        <v>32</v>
      </c>
      <c r="E54" s="260">
        <f t="shared" si="8"/>
        <v>39</v>
      </c>
      <c r="F54" s="260">
        <f t="shared" si="8"/>
        <v>42</v>
      </c>
      <c r="G54" s="260">
        <f t="shared" si="8"/>
        <v>60</v>
      </c>
      <c r="H54" s="260">
        <f t="shared" si="8"/>
        <v>50</v>
      </c>
      <c r="I54" s="260">
        <f t="shared" si="8"/>
        <v>0</v>
      </c>
      <c r="J54" s="260">
        <f t="shared" si="8"/>
        <v>0</v>
      </c>
      <c r="K54" s="260">
        <f t="shared" si="8"/>
        <v>0</v>
      </c>
      <c r="L54" s="260">
        <f t="shared" si="8"/>
        <v>0</v>
      </c>
      <c r="M54" s="260">
        <f t="shared" si="8"/>
        <v>0</v>
      </c>
      <c r="N54" s="260">
        <f t="shared" si="8"/>
        <v>0</v>
      </c>
      <c r="O54" s="260">
        <f>SUM(O48:O53)</f>
        <v>0</v>
      </c>
    </row>
    <row r="55" spans="1:15" ht="15" customHeight="1" x14ac:dyDescent="0.25">
      <c r="A55" s="48">
        <v>8</v>
      </c>
      <c r="B55" s="48" t="s">
        <v>237</v>
      </c>
      <c r="C55" s="49" t="s">
        <v>76</v>
      </c>
      <c r="D55" s="51">
        <v>16</v>
      </c>
      <c r="E55" s="51">
        <v>20</v>
      </c>
      <c r="F55" s="51">
        <v>16</v>
      </c>
      <c r="G55" s="51">
        <v>19</v>
      </c>
      <c r="H55" s="51">
        <v>24</v>
      </c>
      <c r="I55" s="51"/>
      <c r="J55" s="51"/>
      <c r="K55" s="51"/>
      <c r="L55" s="51"/>
      <c r="M55" s="51"/>
      <c r="N55" s="51"/>
      <c r="O55" s="51"/>
    </row>
    <row r="56" spans="1:15" ht="15" customHeight="1" x14ac:dyDescent="0.25">
      <c r="A56" s="52"/>
      <c r="B56" s="52"/>
      <c r="C56" s="49" t="s">
        <v>77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ht="15" customHeight="1" x14ac:dyDescent="0.25">
      <c r="A57" s="52"/>
      <c r="B57" s="52"/>
      <c r="C57" s="49" t="s">
        <v>78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1:15" ht="15" customHeight="1" x14ac:dyDescent="0.25">
      <c r="A58" s="52"/>
      <c r="B58" s="52"/>
      <c r="C58" s="49" t="s">
        <v>79</v>
      </c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  <row r="59" spans="1:15" ht="15" customHeight="1" x14ac:dyDescent="0.25">
      <c r="A59" s="52"/>
      <c r="B59" s="52"/>
      <c r="C59" s="49" t="s">
        <v>80</v>
      </c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</row>
    <row r="60" spans="1:15" ht="28.5" customHeight="1" x14ac:dyDescent="0.25">
      <c r="A60" s="52"/>
      <c r="B60" s="52"/>
      <c r="C60" s="53" t="s">
        <v>81</v>
      </c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</row>
    <row r="61" spans="1:15" x14ac:dyDescent="0.25">
      <c r="A61" s="54"/>
      <c r="B61" s="54"/>
      <c r="C61" s="58" t="s">
        <v>82</v>
      </c>
      <c r="D61" s="260">
        <f t="shared" ref="D61:N61" si="9">SUM(D55:D60)</f>
        <v>16</v>
      </c>
      <c r="E61" s="260">
        <f t="shared" si="9"/>
        <v>20</v>
      </c>
      <c r="F61" s="260">
        <f t="shared" si="9"/>
        <v>16</v>
      </c>
      <c r="G61" s="260">
        <f t="shared" si="9"/>
        <v>19</v>
      </c>
      <c r="H61" s="260">
        <f t="shared" si="9"/>
        <v>24</v>
      </c>
      <c r="I61" s="260">
        <f t="shared" si="9"/>
        <v>0</v>
      </c>
      <c r="J61" s="260">
        <f t="shared" si="9"/>
        <v>0</v>
      </c>
      <c r="K61" s="260">
        <f t="shared" si="9"/>
        <v>0</v>
      </c>
      <c r="L61" s="260">
        <f t="shared" si="9"/>
        <v>0</v>
      </c>
      <c r="M61" s="260">
        <f t="shared" si="9"/>
        <v>0</v>
      </c>
      <c r="N61" s="260">
        <f t="shared" si="9"/>
        <v>0</v>
      </c>
      <c r="O61" s="260">
        <f>SUM(O55:O60)</f>
        <v>0</v>
      </c>
    </row>
    <row r="62" spans="1:15" x14ac:dyDescent="0.25">
      <c r="A62" s="48">
        <v>9</v>
      </c>
      <c r="B62" s="48" t="s">
        <v>238</v>
      </c>
      <c r="C62" s="49" t="s">
        <v>76</v>
      </c>
      <c r="D62" s="51">
        <v>37</v>
      </c>
      <c r="E62" s="51">
        <v>46</v>
      </c>
      <c r="F62" s="51">
        <v>40</v>
      </c>
      <c r="G62" s="51">
        <v>55</v>
      </c>
      <c r="H62" s="51">
        <v>61</v>
      </c>
      <c r="I62" s="51"/>
      <c r="J62" s="51"/>
      <c r="K62" s="51"/>
      <c r="L62" s="51"/>
      <c r="M62" s="51"/>
      <c r="N62" s="51"/>
      <c r="O62" s="51"/>
    </row>
    <row r="63" spans="1:15" x14ac:dyDescent="0.25">
      <c r="A63" s="52"/>
      <c r="B63" s="52"/>
      <c r="C63" s="49" t="s">
        <v>77</v>
      </c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</row>
    <row r="64" spans="1:15" x14ac:dyDescent="0.25">
      <c r="A64" s="52"/>
      <c r="B64" s="52"/>
      <c r="C64" s="49" t="s">
        <v>78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</row>
    <row r="65" spans="1:15" ht="15" customHeight="1" x14ac:dyDescent="0.25">
      <c r="A65" s="52"/>
      <c r="B65" s="52"/>
      <c r="C65" s="49" t="s">
        <v>79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15" customHeight="1" x14ac:dyDescent="0.25">
      <c r="A66" s="52"/>
      <c r="B66" s="52"/>
      <c r="C66" s="49" t="s">
        <v>80</v>
      </c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</row>
    <row r="67" spans="1:15" ht="30.75" customHeight="1" x14ac:dyDescent="0.2">
      <c r="A67" s="52"/>
      <c r="B67" s="52"/>
      <c r="C67" s="53" t="s">
        <v>81</v>
      </c>
      <c r="D67" s="60"/>
      <c r="E67" s="60"/>
      <c r="F67" s="60"/>
      <c r="G67" s="60"/>
      <c r="H67" s="60"/>
      <c r="I67" s="51"/>
      <c r="J67" s="51"/>
      <c r="K67" s="51"/>
      <c r="L67" s="51"/>
      <c r="M67" s="51"/>
      <c r="N67" s="51"/>
      <c r="O67" s="51"/>
    </row>
    <row r="68" spans="1:15" ht="18" customHeight="1" x14ac:dyDescent="0.25">
      <c r="A68" s="54"/>
      <c r="B68" s="54"/>
      <c r="C68" s="58" t="s">
        <v>82</v>
      </c>
      <c r="D68" s="260">
        <f t="shared" ref="D68:N68" si="10">SUM(D62:D67)</f>
        <v>37</v>
      </c>
      <c r="E68" s="260">
        <f t="shared" si="10"/>
        <v>46</v>
      </c>
      <c r="F68" s="260">
        <f t="shared" si="10"/>
        <v>40</v>
      </c>
      <c r="G68" s="260">
        <f t="shared" si="10"/>
        <v>55</v>
      </c>
      <c r="H68" s="260">
        <f t="shared" si="10"/>
        <v>61</v>
      </c>
      <c r="I68" s="260">
        <f t="shared" si="10"/>
        <v>0</v>
      </c>
      <c r="J68" s="260">
        <f t="shared" si="10"/>
        <v>0</v>
      </c>
      <c r="K68" s="260">
        <f t="shared" si="10"/>
        <v>0</v>
      </c>
      <c r="L68" s="260">
        <f t="shared" si="10"/>
        <v>0</v>
      </c>
      <c r="M68" s="260">
        <f t="shared" si="10"/>
        <v>0</v>
      </c>
      <c r="N68" s="260">
        <f t="shared" si="10"/>
        <v>0</v>
      </c>
      <c r="O68" s="260">
        <f>SUM(O62:O67)</f>
        <v>0</v>
      </c>
    </row>
    <row r="69" spans="1:15" x14ac:dyDescent="0.25">
      <c r="A69" s="48">
        <v>10</v>
      </c>
      <c r="B69" s="48" t="s">
        <v>239</v>
      </c>
      <c r="C69" s="49" t="s">
        <v>76</v>
      </c>
      <c r="D69" s="29">
        <v>23</v>
      </c>
      <c r="E69" s="29">
        <v>31</v>
      </c>
      <c r="F69" s="29">
        <v>33</v>
      </c>
      <c r="G69" s="29">
        <v>34</v>
      </c>
      <c r="H69" s="29">
        <v>33</v>
      </c>
      <c r="I69" s="51"/>
      <c r="J69" s="51"/>
      <c r="K69" s="51"/>
      <c r="L69" s="51"/>
      <c r="M69" s="51"/>
      <c r="N69" s="51"/>
      <c r="O69" s="51"/>
    </row>
    <row r="70" spans="1:15" x14ac:dyDescent="0.25">
      <c r="A70" s="52"/>
      <c r="B70" s="52"/>
      <c r="C70" s="49" t="s">
        <v>77</v>
      </c>
      <c r="D70" s="29"/>
      <c r="E70" s="29"/>
      <c r="F70" s="29"/>
      <c r="G70" s="29"/>
      <c r="H70" s="29"/>
      <c r="I70" s="51"/>
      <c r="J70" s="51"/>
      <c r="K70" s="51"/>
      <c r="L70" s="51"/>
      <c r="M70" s="51"/>
      <c r="N70" s="51"/>
      <c r="O70" s="51"/>
    </row>
    <row r="71" spans="1:15" x14ac:dyDescent="0.25">
      <c r="A71" s="52"/>
      <c r="B71" s="52"/>
      <c r="C71" s="49" t="s">
        <v>78</v>
      </c>
      <c r="D71" s="29"/>
      <c r="E71" s="29"/>
      <c r="F71" s="29"/>
      <c r="G71" s="29"/>
      <c r="H71" s="29"/>
      <c r="I71" s="51"/>
      <c r="J71" s="51"/>
      <c r="K71" s="51"/>
      <c r="L71" s="51"/>
      <c r="M71" s="51"/>
      <c r="N71" s="51"/>
      <c r="O71" s="51"/>
    </row>
    <row r="72" spans="1:15" x14ac:dyDescent="0.25">
      <c r="A72" s="52"/>
      <c r="B72" s="52"/>
      <c r="C72" s="49" t="s">
        <v>79</v>
      </c>
      <c r="D72" s="29"/>
      <c r="E72" s="29"/>
      <c r="F72" s="29"/>
      <c r="G72" s="29"/>
      <c r="H72" s="29"/>
      <c r="I72" s="51"/>
      <c r="J72" s="51"/>
      <c r="K72" s="51"/>
      <c r="L72" s="51"/>
      <c r="M72" s="51"/>
      <c r="N72" s="51"/>
      <c r="O72" s="51"/>
    </row>
    <row r="73" spans="1:15" x14ac:dyDescent="0.25">
      <c r="A73" s="52"/>
      <c r="B73" s="52"/>
      <c r="C73" s="49" t="s">
        <v>80</v>
      </c>
      <c r="D73" s="29"/>
      <c r="E73" s="29"/>
      <c r="F73" s="29"/>
      <c r="G73" s="29"/>
      <c r="H73" s="29"/>
      <c r="I73" s="51"/>
      <c r="J73" s="51"/>
      <c r="K73" s="51"/>
      <c r="L73" s="51"/>
      <c r="M73" s="51"/>
      <c r="N73" s="51"/>
      <c r="O73" s="51"/>
    </row>
    <row r="74" spans="1:15" ht="25.5" x14ac:dyDescent="0.25">
      <c r="A74" s="52"/>
      <c r="B74" s="52"/>
      <c r="C74" s="53" t="s">
        <v>81</v>
      </c>
      <c r="D74" s="29"/>
      <c r="E74" s="29"/>
      <c r="F74" s="29"/>
      <c r="G74" s="29"/>
      <c r="H74" s="29"/>
      <c r="I74" s="51"/>
      <c r="J74" s="51"/>
      <c r="K74" s="51"/>
      <c r="L74" s="51"/>
      <c r="M74" s="51"/>
      <c r="N74" s="51"/>
      <c r="O74" s="51"/>
    </row>
    <row r="75" spans="1:15" ht="15" customHeight="1" x14ac:dyDescent="0.25">
      <c r="A75" s="54"/>
      <c r="B75" s="54"/>
      <c r="C75" s="58" t="s">
        <v>82</v>
      </c>
      <c r="D75" s="260">
        <f t="shared" ref="D75:N75" si="11">SUM(D69:D74)</f>
        <v>23</v>
      </c>
      <c r="E75" s="260">
        <f t="shared" si="11"/>
        <v>31</v>
      </c>
      <c r="F75" s="260">
        <f t="shared" si="11"/>
        <v>33</v>
      </c>
      <c r="G75" s="260">
        <f t="shared" si="11"/>
        <v>34</v>
      </c>
      <c r="H75" s="260">
        <f t="shared" si="11"/>
        <v>33</v>
      </c>
      <c r="I75" s="260">
        <f t="shared" si="11"/>
        <v>0</v>
      </c>
      <c r="J75" s="260">
        <f t="shared" si="11"/>
        <v>0</v>
      </c>
      <c r="K75" s="260">
        <f t="shared" si="11"/>
        <v>0</v>
      </c>
      <c r="L75" s="260">
        <f t="shared" si="11"/>
        <v>0</v>
      </c>
      <c r="M75" s="260">
        <f t="shared" si="11"/>
        <v>0</v>
      </c>
      <c r="N75" s="260">
        <f t="shared" si="11"/>
        <v>0</v>
      </c>
      <c r="O75" s="260">
        <f>SUM(O69:O74)</f>
        <v>0</v>
      </c>
    </row>
    <row r="76" spans="1:15" x14ac:dyDescent="0.25">
      <c r="A76" s="48">
        <v>11</v>
      </c>
      <c r="B76" s="48" t="s">
        <v>240</v>
      </c>
      <c r="C76" s="49" t="s">
        <v>76</v>
      </c>
      <c r="D76" s="29">
        <v>65</v>
      </c>
      <c r="E76" s="29">
        <v>62</v>
      </c>
      <c r="F76" s="29">
        <v>55</v>
      </c>
      <c r="G76" s="29">
        <v>55</v>
      </c>
      <c r="H76" s="29">
        <v>61</v>
      </c>
      <c r="I76" s="51"/>
      <c r="J76" s="51"/>
      <c r="K76" s="51"/>
      <c r="L76" s="51"/>
      <c r="M76" s="51"/>
      <c r="N76" s="51"/>
      <c r="O76" s="51"/>
    </row>
    <row r="77" spans="1:15" x14ac:dyDescent="0.25">
      <c r="A77" s="52"/>
      <c r="B77" s="52"/>
      <c r="C77" s="49" t="s">
        <v>77</v>
      </c>
      <c r="D77" s="29"/>
      <c r="E77" s="29">
        <v>68</v>
      </c>
      <c r="F77" s="29">
        <v>48</v>
      </c>
      <c r="G77" s="29">
        <v>68</v>
      </c>
      <c r="H77" s="29">
        <v>51</v>
      </c>
      <c r="I77" s="51"/>
      <c r="J77" s="51"/>
      <c r="K77" s="51"/>
      <c r="L77" s="51"/>
      <c r="M77" s="51"/>
      <c r="N77" s="51"/>
      <c r="O77" s="51"/>
    </row>
    <row r="78" spans="1:15" x14ac:dyDescent="0.25">
      <c r="A78" s="52"/>
      <c r="B78" s="52"/>
      <c r="C78" s="49" t="s">
        <v>78</v>
      </c>
      <c r="D78" s="29"/>
      <c r="E78" s="29"/>
      <c r="F78" s="29"/>
      <c r="G78" s="29"/>
      <c r="H78" s="29"/>
      <c r="I78" s="51"/>
      <c r="J78" s="51"/>
      <c r="K78" s="51"/>
      <c r="L78" s="51"/>
      <c r="M78" s="51"/>
      <c r="N78" s="51"/>
      <c r="O78" s="51"/>
    </row>
    <row r="79" spans="1:15" x14ac:dyDescent="0.25">
      <c r="A79" s="52"/>
      <c r="B79" s="52"/>
      <c r="C79" s="49" t="s">
        <v>79</v>
      </c>
      <c r="D79" s="29"/>
      <c r="E79" s="29"/>
      <c r="F79" s="29"/>
      <c r="G79" s="29"/>
      <c r="H79" s="29"/>
      <c r="I79" s="51"/>
      <c r="J79" s="51"/>
      <c r="K79" s="51"/>
      <c r="L79" s="51"/>
      <c r="M79" s="51"/>
      <c r="N79" s="51"/>
      <c r="O79" s="51"/>
    </row>
    <row r="80" spans="1:15" x14ac:dyDescent="0.25">
      <c r="A80" s="52"/>
      <c r="B80" s="52"/>
      <c r="C80" s="49" t="s">
        <v>80</v>
      </c>
      <c r="D80" s="29"/>
      <c r="E80" s="29"/>
      <c r="F80" s="29"/>
      <c r="G80" s="29"/>
      <c r="H80" s="29"/>
      <c r="I80" s="51"/>
      <c r="J80" s="51"/>
      <c r="K80" s="51"/>
      <c r="L80" s="51"/>
      <c r="M80" s="51"/>
      <c r="N80" s="51"/>
      <c r="O80" s="51"/>
    </row>
    <row r="81" spans="1:15" ht="25.5" x14ac:dyDescent="0.25">
      <c r="A81" s="52"/>
      <c r="B81" s="52"/>
      <c r="C81" s="53" t="s">
        <v>81</v>
      </c>
      <c r="D81" s="29"/>
      <c r="E81" s="29"/>
      <c r="F81" s="29"/>
      <c r="G81" s="29"/>
      <c r="H81" s="29"/>
      <c r="I81" s="51"/>
      <c r="J81" s="51"/>
      <c r="K81" s="51"/>
      <c r="L81" s="51"/>
      <c r="M81" s="51"/>
      <c r="N81" s="51"/>
      <c r="O81" s="51"/>
    </row>
    <row r="82" spans="1:15" ht="20.25" customHeight="1" x14ac:dyDescent="0.25">
      <c r="A82" s="54"/>
      <c r="B82" s="54"/>
      <c r="C82" s="58" t="s">
        <v>82</v>
      </c>
      <c r="D82" s="260">
        <f t="shared" ref="D82:N82" si="12">SUM(D76:D81)</f>
        <v>65</v>
      </c>
      <c r="E82" s="260">
        <f t="shared" si="12"/>
        <v>130</v>
      </c>
      <c r="F82" s="260">
        <f t="shared" si="12"/>
        <v>103</v>
      </c>
      <c r="G82" s="260">
        <f t="shared" si="12"/>
        <v>123</v>
      </c>
      <c r="H82" s="260">
        <f t="shared" si="12"/>
        <v>112</v>
      </c>
      <c r="I82" s="260">
        <f t="shared" si="12"/>
        <v>0</v>
      </c>
      <c r="J82" s="260">
        <f t="shared" si="12"/>
        <v>0</v>
      </c>
      <c r="K82" s="260">
        <f t="shared" si="12"/>
        <v>0</v>
      </c>
      <c r="L82" s="260">
        <f t="shared" si="12"/>
        <v>0</v>
      </c>
      <c r="M82" s="260">
        <f t="shared" si="12"/>
        <v>0</v>
      </c>
      <c r="N82" s="260">
        <f t="shared" si="12"/>
        <v>0</v>
      </c>
      <c r="O82" s="260">
        <f>SUM(O76:O81)</f>
        <v>0</v>
      </c>
    </row>
    <row r="83" spans="1:15" x14ac:dyDescent="0.25">
      <c r="A83" s="48">
        <v>12</v>
      </c>
      <c r="B83" s="48" t="s">
        <v>241</v>
      </c>
      <c r="C83" s="49" t="s">
        <v>76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v>0</v>
      </c>
      <c r="O83" s="51">
        <v>0</v>
      </c>
    </row>
    <row r="84" spans="1:15" x14ac:dyDescent="0.25">
      <c r="A84" s="52"/>
      <c r="B84" s="52"/>
      <c r="C84" s="49" t="s">
        <v>77</v>
      </c>
      <c r="D84" s="29"/>
      <c r="E84" s="29"/>
      <c r="F84" s="29"/>
      <c r="G84" s="29"/>
      <c r="H84" s="29"/>
      <c r="I84" s="51"/>
      <c r="J84" s="51"/>
      <c r="K84" s="51"/>
      <c r="L84" s="51"/>
      <c r="M84" s="51"/>
      <c r="N84" s="51"/>
      <c r="O84" s="51"/>
    </row>
    <row r="85" spans="1:15" x14ac:dyDescent="0.25">
      <c r="A85" s="52"/>
      <c r="B85" s="52"/>
      <c r="C85" s="49" t="s">
        <v>78</v>
      </c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</row>
    <row r="86" spans="1:15" x14ac:dyDescent="0.25">
      <c r="A86" s="52"/>
      <c r="B86" s="52"/>
      <c r="C86" s="49" t="s">
        <v>79</v>
      </c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</row>
    <row r="87" spans="1:15" x14ac:dyDescent="0.25">
      <c r="A87" s="52"/>
      <c r="B87" s="52"/>
      <c r="C87" s="49" t="s">
        <v>80</v>
      </c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</row>
    <row r="88" spans="1:15" ht="25.5" x14ac:dyDescent="0.25">
      <c r="A88" s="52"/>
      <c r="B88" s="52"/>
      <c r="C88" s="53" t="s">
        <v>81</v>
      </c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</row>
    <row r="89" spans="1:15" ht="64.5" customHeight="1" x14ac:dyDescent="0.25">
      <c r="A89" s="54"/>
      <c r="B89" s="54"/>
      <c r="C89" s="58" t="s">
        <v>82</v>
      </c>
      <c r="D89" s="260">
        <f t="shared" ref="D89:N89" si="13">SUM(D83:D88)</f>
        <v>0</v>
      </c>
      <c r="E89" s="260">
        <f t="shared" si="13"/>
        <v>0</v>
      </c>
      <c r="F89" s="260">
        <f t="shared" si="13"/>
        <v>0</v>
      </c>
      <c r="G89" s="260">
        <f t="shared" si="13"/>
        <v>0</v>
      </c>
      <c r="H89" s="260">
        <f t="shared" si="13"/>
        <v>0</v>
      </c>
      <c r="I89" s="260">
        <f t="shared" si="13"/>
        <v>0</v>
      </c>
      <c r="J89" s="260">
        <f t="shared" si="13"/>
        <v>0</v>
      </c>
      <c r="K89" s="260">
        <f t="shared" si="13"/>
        <v>0</v>
      </c>
      <c r="L89" s="260">
        <f t="shared" si="13"/>
        <v>0</v>
      </c>
      <c r="M89" s="260">
        <f t="shared" si="13"/>
        <v>0</v>
      </c>
      <c r="N89" s="260">
        <f t="shared" si="13"/>
        <v>0</v>
      </c>
      <c r="O89" s="260">
        <f>SUM(O83:O88)</f>
        <v>0</v>
      </c>
    </row>
    <row r="90" spans="1:15" ht="21" customHeight="1" x14ac:dyDescent="0.25">
      <c r="A90" s="40" t="s">
        <v>23</v>
      </c>
      <c r="B90" s="41" t="s">
        <v>61</v>
      </c>
      <c r="C90" s="41" t="s">
        <v>25</v>
      </c>
      <c r="D90" s="41" t="s">
        <v>228</v>
      </c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1:15" ht="37.5" customHeight="1" x14ac:dyDescent="0.25">
      <c r="A91" s="45"/>
      <c r="B91" s="41"/>
      <c r="C91" s="41"/>
      <c r="D91" s="47" t="s">
        <v>63</v>
      </c>
      <c r="E91" s="47" t="s">
        <v>64</v>
      </c>
      <c r="F91" s="47" t="s">
        <v>65</v>
      </c>
      <c r="G91" s="47" t="s">
        <v>229</v>
      </c>
      <c r="H91" s="47" t="s">
        <v>230</v>
      </c>
      <c r="I91" s="47" t="s">
        <v>68</v>
      </c>
      <c r="J91" s="47" t="s">
        <v>69</v>
      </c>
      <c r="K91" s="47" t="s">
        <v>70</v>
      </c>
      <c r="L91" s="47" t="s">
        <v>71</v>
      </c>
      <c r="M91" s="47" t="s">
        <v>72</v>
      </c>
      <c r="N91" s="47" t="s">
        <v>73</v>
      </c>
      <c r="O91" s="47" t="s">
        <v>74</v>
      </c>
    </row>
    <row r="92" spans="1:15" hidden="1" x14ac:dyDescent="0.25">
      <c r="A92" s="48">
        <v>13</v>
      </c>
      <c r="B92" s="48" t="s">
        <v>242</v>
      </c>
      <c r="C92" s="49" t="s">
        <v>76</v>
      </c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</row>
    <row r="93" spans="1:15" hidden="1" x14ac:dyDescent="0.25">
      <c r="A93" s="52"/>
      <c r="B93" s="52"/>
      <c r="C93" s="49" t="s">
        <v>77</v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</row>
    <row r="94" spans="1:15" hidden="1" x14ac:dyDescent="0.25">
      <c r="A94" s="52"/>
      <c r="B94" s="52"/>
      <c r="C94" s="49" t="s">
        <v>78</v>
      </c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</row>
    <row r="95" spans="1:15" hidden="1" x14ac:dyDescent="0.25">
      <c r="A95" s="52"/>
      <c r="B95" s="52"/>
      <c r="C95" s="49" t="s">
        <v>79</v>
      </c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</row>
    <row r="96" spans="1:15" hidden="1" x14ac:dyDescent="0.25">
      <c r="A96" s="52"/>
      <c r="B96" s="52"/>
      <c r="C96" s="49" t="s">
        <v>80</v>
      </c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</row>
    <row r="97" spans="1:15" ht="25.5" hidden="1" x14ac:dyDescent="0.25">
      <c r="A97" s="52"/>
      <c r="B97" s="52"/>
      <c r="C97" s="53" t="s">
        <v>81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</row>
    <row r="98" spans="1:15" hidden="1" x14ac:dyDescent="0.25">
      <c r="A98" s="54"/>
      <c r="B98" s="54"/>
      <c r="C98" s="58" t="s">
        <v>82</v>
      </c>
      <c r="D98" s="260">
        <f t="shared" ref="D98:N98" si="14">SUM(D92:D97)</f>
        <v>0</v>
      </c>
      <c r="E98" s="260">
        <f t="shared" si="14"/>
        <v>0</v>
      </c>
      <c r="F98" s="260">
        <f t="shared" si="14"/>
        <v>0</v>
      </c>
      <c r="G98" s="260">
        <f t="shared" si="14"/>
        <v>0</v>
      </c>
      <c r="H98" s="260">
        <f t="shared" si="14"/>
        <v>0</v>
      </c>
      <c r="I98" s="260">
        <f t="shared" si="14"/>
        <v>0</v>
      </c>
      <c r="J98" s="260">
        <f t="shared" si="14"/>
        <v>0</v>
      </c>
      <c r="K98" s="260">
        <f t="shared" si="14"/>
        <v>0</v>
      </c>
      <c r="L98" s="260">
        <f t="shared" si="14"/>
        <v>0</v>
      </c>
      <c r="M98" s="260">
        <f t="shared" si="14"/>
        <v>0</v>
      </c>
      <c r="N98" s="260">
        <f t="shared" si="14"/>
        <v>0</v>
      </c>
      <c r="O98" s="260">
        <f>SUM(O92:O97)</f>
        <v>0</v>
      </c>
    </row>
    <row r="99" spans="1:15" hidden="1" x14ac:dyDescent="0.25">
      <c r="A99" s="48">
        <v>14</v>
      </c>
      <c r="B99" s="48" t="s">
        <v>243</v>
      </c>
      <c r="C99" s="49" t="s">
        <v>76</v>
      </c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</row>
    <row r="100" spans="1:15" hidden="1" x14ac:dyDescent="0.25">
      <c r="A100" s="52"/>
      <c r="B100" s="52"/>
      <c r="C100" s="49" t="s">
        <v>77</v>
      </c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</row>
    <row r="101" spans="1:15" hidden="1" x14ac:dyDescent="0.25">
      <c r="A101" s="52"/>
      <c r="B101" s="52"/>
      <c r="C101" s="49" t="s">
        <v>78</v>
      </c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</row>
    <row r="102" spans="1:15" hidden="1" x14ac:dyDescent="0.25">
      <c r="A102" s="52"/>
      <c r="B102" s="52"/>
      <c r="C102" s="49" t="s">
        <v>79</v>
      </c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</row>
    <row r="103" spans="1:15" hidden="1" x14ac:dyDescent="0.25">
      <c r="A103" s="52"/>
      <c r="B103" s="52"/>
      <c r="C103" s="49" t="s">
        <v>80</v>
      </c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</row>
    <row r="104" spans="1:15" ht="25.5" hidden="1" x14ac:dyDescent="0.25">
      <c r="A104" s="52"/>
      <c r="B104" s="52"/>
      <c r="C104" s="53" t="s">
        <v>81</v>
      </c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</row>
    <row r="105" spans="1:15" hidden="1" x14ac:dyDescent="0.25">
      <c r="A105" s="54"/>
      <c r="B105" s="54"/>
      <c r="C105" s="58" t="s">
        <v>82</v>
      </c>
      <c r="D105" s="260">
        <f t="shared" ref="D105:N105" si="15">SUM(D99:D104)</f>
        <v>0</v>
      </c>
      <c r="E105" s="260">
        <f t="shared" si="15"/>
        <v>0</v>
      </c>
      <c r="F105" s="260">
        <f t="shared" si="15"/>
        <v>0</v>
      </c>
      <c r="G105" s="260">
        <f t="shared" si="15"/>
        <v>0</v>
      </c>
      <c r="H105" s="260">
        <f t="shared" si="15"/>
        <v>0</v>
      </c>
      <c r="I105" s="260">
        <f t="shared" si="15"/>
        <v>0</v>
      </c>
      <c r="J105" s="260">
        <f t="shared" si="15"/>
        <v>0</v>
      </c>
      <c r="K105" s="260">
        <f t="shared" si="15"/>
        <v>0</v>
      </c>
      <c r="L105" s="260">
        <f t="shared" si="15"/>
        <v>0</v>
      </c>
      <c r="M105" s="260">
        <f t="shared" si="15"/>
        <v>0</v>
      </c>
      <c r="N105" s="260">
        <f t="shared" si="15"/>
        <v>0</v>
      </c>
      <c r="O105" s="260">
        <f>SUM(O99:O104)</f>
        <v>0</v>
      </c>
    </row>
    <row r="106" spans="1:15" hidden="1" x14ac:dyDescent="0.25">
      <c r="A106" s="48">
        <v>15</v>
      </c>
      <c r="B106" s="48" t="s">
        <v>244</v>
      </c>
      <c r="C106" s="49" t="s">
        <v>76</v>
      </c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</row>
    <row r="107" spans="1:15" hidden="1" x14ac:dyDescent="0.25">
      <c r="A107" s="52"/>
      <c r="B107" s="52"/>
      <c r="C107" s="49" t="s">
        <v>77</v>
      </c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</row>
    <row r="108" spans="1:15" hidden="1" x14ac:dyDescent="0.25">
      <c r="A108" s="52"/>
      <c r="B108" s="52"/>
      <c r="C108" s="49" t="s">
        <v>78</v>
      </c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</row>
    <row r="109" spans="1:15" hidden="1" x14ac:dyDescent="0.25">
      <c r="A109" s="52"/>
      <c r="B109" s="52"/>
      <c r="C109" s="49" t="s">
        <v>79</v>
      </c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</row>
    <row r="110" spans="1:15" hidden="1" x14ac:dyDescent="0.25">
      <c r="A110" s="52"/>
      <c r="B110" s="52"/>
      <c r="C110" s="49" t="s">
        <v>80</v>
      </c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</row>
    <row r="111" spans="1:15" ht="25.5" hidden="1" x14ac:dyDescent="0.25">
      <c r="A111" s="52"/>
      <c r="B111" s="52"/>
      <c r="C111" s="53" t="s">
        <v>81</v>
      </c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</row>
    <row r="112" spans="1:15" hidden="1" x14ac:dyDescent="0.25">
      <c r="A112" s="54"/>
      <c r="B112" s="54"/>
      <c r="C112" s="58" t="s">
        <v>82</v>
      </c>
      <c r="D112" s="260">
        <f t="shared" ref="D112:N112" si="16">SUM(D106:D111)</f>
        <v>0</v>
      </c>
      <c r="E112" s="260">
        <f t="shared" si="16"/>
        <v>0</v>
      </c>
      <c r="F112" s="260">
        <f t="shared" si="16"/>
        <v>0</v>
      </c>
      <c r="G112" s="260">
        <f t="shared" si="16"/>
        <v>0</v>
      </c>
      <c r="H112" s="260">
        <f t="shared" si="16"/>
        <v>0</v>
      </c>
      <c r="I112" s="260">
        <f t="shared" si="16"/>
        <v>0</v>
      </c>
      <c r="J112" s="260">
        <f t="shared" si="16"/>
        <v>0</v>
      </c>
      <c r="K112" s="260">
        <f t="shared" si="16"/>
        <v>0</v>
      </c>
      <c r="L112" s="260">
        <f t="shared" si="16"/>
        <v>0</v>
      </c>
      <c r="M112" s="260">
        <f t="shared" si="16"/>
        <v>0</v>
      </c>
      <c r="N112" s="260">
        <f t="shared" si="16"/>
        <v>0</v>
      </c>
      <c r="O112" s="260">
        <f>SUM(O106:O111)</f>
        <v>0</v>
      </c>
    </row>
    <row r="113" spans="1:15" hidden="1" x14ac:dyDescent="0.25">
      <c r="A113" s="48">
        <v>16</v>
      </c>
      <c r="B113" s="48" t="s">
        <v>245</v>
      </c>
      <c r="C113" s="49" t="s">
        <v>76</v>
      </c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</row>
    <row r="114" spans="1:15" hidden="1" x14ac:dyDescent="0.25">
      <c r="A114" s="52"/>
      <c r="B114" s="52"/>
      <c r="C114" s="49" t="s">
        <v>77</v>
      </c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</row>
    <row r="115" spans="1:15" hidden="1" x14ac:dyDescent="0.25">
      <c r="A115" s="52"/>
      <c r="B115" s="52"/>
      <c r="C115" s="49" t="s">
        <v>78</v>
      </c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</row>
    <row r="116" spans="1:15" hidden="1" x14ac:dyDescent="0.25">
      <c r="A116" s="52"/>
      <c r="B116" s="52"/>
      <c r="C116" s="49" t="s">
        <v>79</v>
      </c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5" hidden="1" x14ac:dyDescent="0.25">
      <c r="A117" s="52"/>
      <c r="B117" s="52"/>
      <c r="C117" s="49" t="s">
        <v>80</v>
      </c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</row>
    <row r="118" spans="1:15" ht="25.5" hidden="1" x14ac:dyDescent="0.25">
      <c r="A118" s="52"/>
      <c r="B118" s="52"/>
      <c r="C118" s="53" t="s">
        <v>81</v>
      </c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</row>
    <row r="119" spans="1:15" hidden="1" x14ac:dyDescent="0.25">
      <c r="A119" s="54"/>
      <c r="B119" s="54"/>
      <c r="C119" s="58" t="s">
        <v>82</v>
      </c>
      <c r="D119" s="260">
        <f t="shared" ref="D119:N119" si="17">SUM(D113:D118)</f>
        <v>0</v>
      </c>
      <c r="E119" s="260">
        <f t="shared" si="17"/>
        <v>0</v>
      </c>
      <c r="F119" s="260">
        <f t="shared" si="17"/>
        <v>0</v>
      </c>
      <c r="G119" s="260">
        <f t="shared" si="17"/>
        <v>0</v>
      </c>
      <c r="H119" s="260">
        <f t="shared" si="17"/>
        <v>0</v>
      </c>
      <c r="I119" s="260">
        <f t="shared" si="17"/>
        <v>0</v>
      </c>
      <c r="J119" s="260">
        <f t="shared" si="17"/>
        <v>0</v>
      </c>
      <c r="K119" s="260">
        <f t="shared" si="17"/>
        <v>0</v>
      </c>
      <c r="L119" s="260">
        <f t="shared" si="17"/>
        <v>0</v>
      </c>
      <c r="M119" s="260">
        <f t="shared" si="17"/>
        <v>0</v>
      </c>
      <c r="N119" s="260">
        <f t="shared" si="17"/>
        <v>0</v>
      </c>
      <c r="O119" s="260">
        <f>SUM(O113:O118)</f>
        <v>0</v>
      </c>
    </row>
    <row r="120" spans="1:15" hidden="1" x14ac:dyDescent="0.25">
      <c r="A120" s="48">
        <v>17</v>
      </c>
      <c r="B120" s="48" t="s">
        <v>94</v>
      </c>
      <c r="C120" s="49" t="s">
        <v>76</v>
      </c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</row>
    <row r="121" spans="1:15" hidden="1" x14ac:dyDescent="0.25">
      <c r="A121" s="52"/>
      <c r="B121" s="52"/>
      <c r="C121" s="49" t="s">
        <v>77</v>
      </c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</row>
    <row r="122" spans="1:15" hidden="1" x14ac:dyDescent="0.25">
      <c r="A122" s="52"/>
      <c r="B122" s="52"/>
      <c r="C122" s="49" t="s">
        <v>78</v>
      </c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</row>
    <row r="123" spans="1:15" hidden="1" x14ac:dyDescent="0.25">
      <c r="A123" s="52"/>
      <c r="B123" s="52"/>
      <c r="C123" s="49" t="s">
        <v>79</v>
      </c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</row>
    <row r="124" spans="1:15" hidden="1" x14ac:dyDescent="0.25">
      <c r="A124" s="52"/>
      <c r="B124" s="52"/>
      <c r="C124" s="49" t="s">
        <v>80</v>
      </c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</row>
    <row r="125" spans="1:15" ht="25.5" hidden="1" x14ac:dyDescent="0.25">
      <c r="A125" s="52"/>
      <c r="B125" s="52"/>
      <c r="C125" s="53" t="s">
        <v>81</v>
      </c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</row>
    <row r="126" spans="1:15" hidden="1" x14ac:dyDescent="0.25">
      <c r="A126" s="54"/>
      <c r="B126" s="54"/>
      <c r="C126" s="58" t="s">
        <v>82</v>
      </c>
      <c r="D126" s="260">
        <f t="shared" ref="D126:N126" si="18">SUM(D120:D125)</f>
        <v>0</v>
      </c>
      <c r="E126" s="260">
        <f t="shared" si="18"/>
        <v>0</v>
      </c>
      <c r="F126" s="260">
        <f t="shared" si="18"/>
        <v>0</v>
      </c>
      <c r="G126" s="260">
        <f t="shared" si="18"/>
        <v>0</v>
      </c>
      <c r="H126" s="260">
        <f t="shared" si="18"/>
        <v>0</v>
      </c>
      <c r="I126" s="260">
        <f t="shared" si="18"/>
        <v>0</v>
      </c>
      <c r="J126" s="260">
        <f t="shared" si="18"/>
        <v>0</v>
      </c>
      <c r="K126" s="260">
        <f t="shared" si="18"/>
        <v>0</v>
      </c>
      <c r="L126" s="260">
        <f t="shared" si="18"/>
        <v>0</v>
      </c>
      <c r="M126" s="260">
        <f t="shared" si="18"/>
        <v>0</v>
      </c>
      <c r="N126" s="260">
        <f t="shared" si="18"/>
        <v>0</v>
      </c>
      <c r="O126" s="260">
        <f>SUM(O120:O125)</f>
        <v>0</v>
      </c>
    </row>
    <row r="127" spans="1:15" hidden="1" x14ac:dyDescent="0.25">
      <c r="A127" s="48">
        <v>18</v>
      </c>
      <c r="B127" s="48" t="s">
        <v>246</v>
      </c>
      <c r="C127" s="49" t="s">
        <v>76</v>
      </c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</row>
    <row r="128" spans="1:15" hidden="1" x14ac:dyDescent="0.25">
      <c r="A128" s="52"/>
      <c r="B128" s="52"/>
      <c r="C128" s="49" t="s">
        <v>77</v>
      </c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</row>
    <row r="129" spans="1:15" hidden="1" x14ac:dyDescent="0.25">
      <c r="A129" s="52"/>
      <c r="B129" s="52"/>
      <c r="C129" s="49" t="s">
        <v>78</v>
      </c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</row>
    <row r="130" spans="1:15" hidden="1" x14ac:dyDescent="0.25">
      <c r="A130" s="52"/>
      <c r="B130" s="52"/>
      <c r="C130" s="49" t="s">
        <v>79</v>
      </c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</row>
    <row r="131" spans="1:15" hidden="1" x14ac:dyDescent="0.25">
      <c r="A131" s="52"/>
      <c r="B131" s="52"/>
      <c r="C131" s="49" t="s">
        <v>80</v>
      </c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</row>
    <row r="132" spans="1:15" ht="25.5" hidden="1" x14ac:dyDescent="0.25">
      <c r="A132" s="52"/>
      <c r="B132" s="52"/>
      <c r="C132" s="53" t="s">
        <v>81</v>
      </c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</row>
    <row r="133" spans="1:15" hidden="1" x14ac:dyDescent="0.25">
      <c r="A133" s="54"/>
      <c r="B133" s="54"/>
      <c r="C133" s="58" t="s">
        <v>82</v>
      </c>
      <c r="D133" s="260">
        <f t="shared" ref="D133:N133" si="19">SUM(D127:D132)</f>
        <v>0</v>
      </c>
      <c r="E133" s="260">
        <f t="shared" si="19"/>
        <v>0</v>
      </c>
      <c r="F133" s="260">
        <f t="shared" si="19"/>
        <v>0</v>
      </c>
      <c r="G133" s="260">
        <f t="shared" si="19"/>
        <v>0</v>
      </c>
      <c r="H133" s="260">
        <f t="shared" si="19"/>
        <v>0</v>
      </c>
      <c r="I133" s="260">
        <f t="shared" si="19"/>
        <v>0</v>
      </c>
      <c r="J133" s="260">
        <f t="shared" si="19"/>
        <v>0</v>
      </c>
      <c r="K133" s="260">
        <f t="shared" si="19"/>
        <v>0</v>
      </c>
      <c r="L133" s="260">
        <f t="shared" si="19"/>
        <v>0</v>
      </c>
      <c r="M133" s="260">
        <f t="shared" si="19"/>
        <v>0</v>
      </c>
      <c r="N133" s="260">
        <f t="shared" si="19"/>
        <v>0</v>
      </c>
      <c r="O133" s="260">
        <f>SUM(O127:O132)</f>
        <v>0</v>
      </c>
    </row>
    <row r="134" spans="1:15" x14ac:dyDescent="0.25">
      <c r="A134" s="48">
        <v>19</v>
      </c>
      <c r="B134" s="48" t="s">
        <v>247</v>
      </c>
      <c r="C134" s="49" t="s">
        <v>76</v>
      </c>
      <c r="D134" s="51">
        <v>31</v>
      </c>
      <c r="E134" s="51">
        <v>37</v>
      </c>
      <c r="F134" s="51">
        <v>37</v>
      </c>
      <c r="G134" s="51">
        <v>40</v>
      </c>
      <c r="H134" s="51">
        <v>39</v>
      </c>
      <c r="I134" s="51"/>
      <c r="J134" s="51"/>
      <c r="K134" s="51"/>
      <c r="L134" s="51"/>
      <c r="M134" s="51"/>
      <c r="N134" s="51"/>
      <c r="O134" s="51"/>
    </row>
    <row r="135" spans="1:15" x14ac:dyDescent="0.25">
      <c r="A135" s="52"/>
      <c r="B135" s="52"/>
      <c r="C135" s="49" t="s">
        <v>77</v>
      </c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</row>
    <row r="136" spans="1:15" x14ac:dyDescent="0.25">
      <c r="A136" s="52"/>
      <c r="B136" s="52"/>
      <c r="C136" s="49" t="s">
        <v>78</v>
      </c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</row>
    <row r="137" spans="1:15" x14ac:dyDescent="0.25">
      <c r="A137" s="52"/>
      <c r="B137" s="52"/>
      <c r="C137" s="49" t="s">
        <v>79</v>
      </c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</row>
    <row r="138" spans="1:15" x14ac:dyDescent="0.25">
      <c r="A138" s="52"/>
      <c r="B138" s="52"/>
      <c r="C138" s="49" t="s">
        <v>80</v>
      </c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</row>
    <row r="139" spans="1:15" ht="25.5" x14ac:dyDescent="0.25">
      <c r="A139" s="52"/>
      <c r="B139" s="52"/>
      <c r="C139" s="53" t="s">
        <v>81</v>
      </c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</row>
    <row r="140" spans="1:15" x14ac:dyDescent="0.25">
      <c r="A140" s="54"/>
      <c r="B140" s="54"/>
      <c r="C140" s="58" t="s">
        <v>82</v>
      </c>
      <c r="D140" s="260">
        <f t="shared" ref="D140:N140" si="20">SUM(D134:D139)</f>
        <v>31</v>
      </c>
      <c r="E140" s="260">
        <f t="shared" si="20"/>
        <v>37</v>
      </c>
      <c r="F140" s="260">
        <f t="shared" si="20"/>
        <v>37</v>
      </c>
      <c r="G140" s="260">
        <f t="shared" si="20"/>
        <v>40</v>
      </c>
      <c r="H140" s="260">
        <f t="shared" si="20"/>
        <v>39</v>
      </c>
      <c r="I140" s="260">
        <f t="shared" si="20"/>
        <v>0</v>
      </c>
      <c r="J140" s="260">
        <f t="shared" si="20"/>
        <v>0</v>
      </c>
      <c r="K140" s="260">
        <f t="shared" si="20"/>
        <v>0</v>
      </c>
      <c r="L140" s="260">
        <f t="shared" si="20"/>
        <v>0</v>
      </c>
      <c r="M140" s="260">
        <f t="shared" si="20"/>
        <v>0</v>
      </c>
      <c r="N140" s="260">
        <f t="shared" si="20"/>
        <v>0</v>
      </c>
      <c r="O140" s="260">
        <f>SUM(O134:O139)</f>
        <v>0</v>
      </c>
    </row>
    <row r="141" spans="1:15" ht="12.75" customHeight="1" x14ac:dyDescent="0.25">
      <c r="A141" s="48">
        <v>20</v>
      </c>
      <c r="B141" s="48" t="s">
        <v>248</v>
      </c>
      <c r="C141" s="49" t="s">
        <v>76</v>
      </c>
      <c r="D141" s="51">
        <v>11</v>
      </c>
      <c r="E141" s="51">
        <v>26</v>
      </c>
      <c r="F141" s="51">
        <v>22</v>
      </c>
      <c r="G141" s="51">
        <v>23</v>
      </c>
      <c r="H141" s="51">
        <v>21</v>
      </c>
      <c r="I141" s="51"/>
      <c r="J141" s="51"/>
      <c r="K141" s="51"/>
      <c r="L141" s="51"/>
      <c r="M141" s="51"/>
      <c r="N141" s="51"/>
      <c r="O141" s="51"/>
    </row>
    <row r="142" spans="1:15" x14ac:dyDescent="0.25">
      <c r="A142" s="52"/>
      <c r="B142" s="52"/>
      <c r="C142" s="49" t="s">
        <v>77</v>
      </c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</row>
    <row r="143" spans="1:15" x14ac:dyDescent="0.25">
      <c r="A143" s="52"/>
      <c r="B143" s="52"/>
      <c r="C143" s="49" t="s">
        <v>78</v>
      </c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</row>
    <row r="144" spans="1:15" x14ac:dyDescent="0.25">
      <c r="A144" s="52"/>
      <c r="B144" s="52"/>
      <c r="C144" s="49" t="s">
        <v>79</v>
      </c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</row>
    <row r="145" spans="1:19" x14ac:dyDescent="0.25">
      <c r="A145" s="52"/>
      <c r="B145" s="52"/>
      <c r="C145" s="49" t="s">
        <v>80</v>
      </c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</row>
    <row r="146" spans="1:19" ht="25.5" x14ac:dyDescent="0.25">
      <c r="A146" s="52"/>
      <c r="B146" s="52"/>
      <c r="C146" s="53" t="s">
        <v>81</v>
      </c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</row>
    <row r="147" spans="1:19" ht="14.25" customHeight="1" x14ac:dyDescent="0.25">
      <c r="A147" s="54"/>
      <c r="B147" s="54"/>
      <c r="C147" s="58" t="s">
        <v>82</v>
      </c>
      <c r="D147" s="260">
        <f t="shared" ref="D147:N147" si="21">SUM(D141:D146)</f>
        <v>11</v>
      </c>
      <c r="E147" s="260">
        <f t="shared" si="21"/>
        <v>26</v>
      </c>
      <c r="F147" s="260">
        <f t="shared" si="21"/>
        <v>22</v>
      </c>
      <c r="G147" s="260">
        <f t="shared" si="21"/>
        <v>23</v>
      </c>
      <c r="H147" s="260">
        <f t="shared" si="21"/>
        <v>21</v>
      </c>
      <c r="I147" s="260">
        <f t="shared" si="21"/>
        <v>0</v>
      </c>
      <c r="J147" s="260">
        <f t="shared" si="21"/>
        <v>0</v>
      </c>
      <c r="K147" s="260">
        <f t="shared" si="21"/>
        <v>0</v>
      </c>
      <c r="L147" s="260">
        <f t="shared" si="21"/>
        <v>0</v>
      </c>
      <c r="M147" s="260">
        <f t="shared" si="21"/>
        <v>0</v>
      </c>
      <c r="N147" s="260">
        <f t="shared" si="21"/>
        <v>0</v>
      </c>
      <c r="O147" s="260">
        <f>SUM(O141:O146)</f>
        <v>0</v>
      </c>
    </row>
    <row r="148" spans="1:19" x14ac:dyDescent="0.25">
      <c r="A148" s="48">
        <v>21</v>
      </c>
      <c r="B148" s="48" t="s">
        <v>249</v>
      </c>
      <c r="C148" s="49" t="s">
        <v>76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>
        <v>0</v>
      </c>
    </row>
    <row r="149" spans="1:19" x14ac:dyDescent="0.25">
      <c r="A149" s="52"/>
      <c r="B149" s="52"/>
      <c r="C149" s="49" t="s">
        <v>77</v>
      </c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S149" s="39" t="s">
        <v>250</v>
      </c>
    </row>
    <row r="150" spans="1:19" x14ac:dyDescent="0.25">
      <c r="A150" s="52"/>
      <c r="B150" s="52"/>
      <c r="C150" s="49" t="s">
        <v>78</v>
      </c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S150" s="39" t="s">
        <v>112</v>
      </c>
    </row>
    <row r="151" spans="1:19" x14ac:dyDescent="0.25">
      <c r="A151" s="52"/>
      <c r="B151" s="52"/>
      <c r="C151" s="49" t="s">
        <v>79</v>
      </c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1:19" x14ac:dyDescent="0.25">
      <c r="A152" s="52"/>
      <c r="B152" s="52"/>
      <c r="C152" s="49" t="s">
        <v>80</v>
      </c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1:19" ht="25.5" x14ac:dyDescent="0.25">
      <c r="A153" s="52"/>
      <c r="B153" s="52"/>
      <c r="C153" s="53" t="s">
        <v>81</v>
      </c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1:19" x14ac:dyDescent="0.25">
      <c r="A154" s="54"/>
      <c r="B154" s="54"/>
      <c r="C154" s="58" t="s">
        <v>82</v>
      </c>
      <c r="D154" s="260">
        <f t="shared" ref="D154:N154" si="22">SUM(D148:D153)</f>
        <v>0</v>
      </c>
      <c r="E154" s="260">
        <f t="shared" si="22"/>
        <v>0</v>
      </c>
      <c r="F154" s="260">
        <f t="shared" si="22"/>
        <v>0</v>
      </c>
      <c r="G154" s="260">
        <f t="shared" si="22"/>
        <v>0</v>
      </c>
      <c r="H154" s="260">
        <f t="shared" si="22"/>
        <v>0</v>
      </c>
      <c r="I154" s="260">
        <f t="shared" si="22"/>
        <v>0</v>
      </c>
      <c r="J154" s="260">
        <f t="shared" si="22"/>
        <v>0</v>
      </c>
      <c r="K154" s="260">
        <f t="shared" si="22"/>
        <v>0</v>
      </c>
      <c r="L154" s="260">
        <f t="shared" si="22"/>
        <v>0</v>
      </c>
      <c r="M154" s="260">
        <f t="shared" si="22"/>
        <v>0</v>
      </c>
      <c r="N154" s="260">
        <f t="shared" si="22"/>
        <v>0</v>
      </c>
      <c r="O154" s="260">
        <f>SUM(O148:O153)</f>
        <v>0</v>
      </c>
    </row>
    <row r="155" spans="1:19" x14ac:dyDescent="0.25">
      <c r="A155" s="48">
        <v>22</v>
      </c>
      <c r="B155" s="48" t="s">
        <v>251</v>
      </c>
      <c r="C155" s="49" t="s">
        <v>76</v>
      </c>
      <c r="D155" s="51">
        <v>22</v>
      </c>
      <c r="E155" s="51">
        <v>39</v>
      </c>
      <c r="F155" s="51">
        <v>43</v>
      </c>
      <c r="G155" s="51">
        <v>57</v>
      </c>
      <c r="H155" s="51">
        <v>32</v>
      </c>
      <c r="I155" s="51"/>
      <c r="J155" s="51"/>
      <c r="K155" s="51"/>
      <c r="L155" s="51"/>
      <c r="M155" s="51"/>
      <c r="N155" s="51"/>
      <c r="O155" s="51"/>
    </row>
    <row r="156" spans="1:19" x14ac:dyDescent="0.25">
      <c r="A156" s="52"/>
      <c r="B156" s="52"/>
      <c r="C156" s="49" t="s">
        <v>77</v>
      </c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1:19" x14ac:dyDescent="0.25">
      <c r="A157" s="52"/>
      <c r="B157" s="52"/>
      <c r="C157" s="49" t="s">
        <v>78</v>
      </c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  <row r="158" spans="1:19" x14ac:dyDescent="0.25">
      <c r="A158" s="52"/>
      <c r="B158" s="52"/>
      <c r="C158" s="49" t="s">
        <v>79</v>
      </c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</row>
    <row r="159" spans="1:19" x14ac:dyDescent="0.25">
      <c r="A159" s="52"/>
      <c r="B159" s="52"/>
      <c r="C159" s="49" t="s">
        <v>80</v>
      </c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</row>
    <row r="160" spans="1:19" ht="25.5" x14ac:dyDescent="0.25">
      <c r="A160" s="52"/>
      <c r="B160" s="52"/>
      <c r="C160" s="53" t="s">
        <v>81</v>
      </c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</row>
    <row r="161" spans="1:15" x14ac:dyDescent="0.25">
      <c r="A161" s="54"/>
      <c r="B161" s="54"/>
      <c r="C161" s="58" t="s">
        <v>82</v>
      </c>
      <c r="D161" s="260">
        <f t="shared" ref="D161:N161" si="23">SUM(D155:D160)</f>
        <v>22</v>
      </c>
      <c r="E161" s="260">
        <f t="shared" si="23"/>
        <v>39</v>
      </c>
      <c r="F161" s="260">
        <f t="shared" si="23"/>
        <v>43</v>
      </c>
      <c r="G161" s="260">
        <f t="shared" si="23"/>
        <v>57</v>
      </c>
      <c r="H161" s="260">
        <f t="shared" si="23"/>
        <v>32</v>
      </c>
      <c r="I161" s="260">
        <f t="shared" si="23"/>
        <v>0</v>
      </c>
      <c r="J161" s="260">
        <f t="shared" si="23"/>
        <v>0</v>
      </c>
      <c r="K161" s="260">
        <f t="shared" si="23"/>
        <v>0</v>
      </c>
      <c r="L161" s="260">
        <f t="shared" si="23"/>
        <v>0</v>
      </c>
      <c r="M161" s="260">
        <f t="shared" si="23"/>
        <v>0</v>
      </c>
      <c r="N161" s="260">
        <f t="shared" si="23"/>
        <v>0</v>
      </c>
      <c r="O161" s="260">
        <f>SUM(O155:O160)</f>
        <v>0</v>
      </c>
    </row>
    <row r="162" spans="1:15" x14ac:dyDescent="0.25">
      <c r="A162" s="48">
        <v>23</v>
      </c>
      <c r="B162" s="48" t="s">
        <v>252</v>
      </c>
      <c r="C162" s="49" t="s">
        <v>76</v>
      </c>
      <c r="D162" s="51">
        <v>7</v>
      </c>
      <c r="E162" s="51">
        <v>17</v>
      </c>
      <c r="F162" s="51">
        <v>29</v>
      </c>
      <c r="G162" s="51">
        <v>18</v>
      </c>
      <c r="H162" s="51">
        <v>21</v>
      </c>
      <c r="I162" s="51"/>
      <c r="J162" s="51"/>
      <c r="K162" s="51"/>
      <c r="L162" s="51"/>
      <c r="M162" s="51"/>
      <c r="N162" s="51"/>
      <c r="O162" s="51"/>
    </row>
    <row r="163" spans="1:15" x14ac:dyDescent="0.25">
      <c r="A163" s="52"/>
      <c r="B163" s="52"/>
      <c r="C163" s="49" t="s">
        <v>77</v>
      </c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x14ac:dyDescent="0.25">
      <c r="A164" s="52"/>
      <c r="B164" s="52"/>
      <c r="C164" s="49" t="s">
        <v>78</v>
      </c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x14ac:dyDescent="0.25">
      <c r="A165" s="52"/>
      <c r="B165" s="52"/>
      <c r="C165" s="49" t="s">
        <v>79</v>
      </c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x14ac:dyDescent="0.25">
      <c r="A166" s="52"/>
      <c r="B166" s="52"/>
      <c r="C166" s="49" t="s">
        <v>80</v>
      </c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ht="25.5" x14ac:dyDescent="0.25">
      <c r="A167" s="52"/>
      <c r="B167" s="52"/>
      <c r="C167" s="53" t="s">
        <v>81</v>
      </c>
      <c r="D167" s="51"/>
      <c r="E167" s="51"/>
      <c r="F167" s="51"/>
      <c r="G167" s="51"/>
      <c r="H167" s="51" t="s">
        <v>112</v>
      </c>
      <c r="I167" s="51"/>
      <c r="J167" s="51"/>
      <c r="K167" s="51"/>
      <c r="L167" s="51"/>
      <c r="M167" s="51"/>
      <c r="N167" s="51"/>
      <c r="O167" s="51"/>
    </row>
    <row r="168" spans="1:15" x14ac:dyDescent="0.25">
      <c r="A168" s="54"/>
      <c r="B168" s="54"/>
      <c r="C168" s="58" t="s">
        <v>82</v>
      </c>
      <c r="D168" s="260">
        <f t="shared" ref="D168:N168" si="24">SUM(D162:D167)</f>
        <v>7</v>
      </c>
      <c r="E168" s="260">
        <f t="shared" si="24"/>
        <v>17</v>
      </c>
      <c r="F168" s="260">
        <f t="shared" si="24"/>
        <v>29</v>
      </c>
      <c r="G168" s="260">
        <f t="shared" si="24"/>
        <v>18</v>
      </c>
      <c r="H168" s="260">
        <f t="shared" si="24"/>
        <v>21</v>
      </c>
      <c r="I168" s="260">
        <f t="shared" si="24"/>
        <v>0</v>
      </c>
      <c r="J168" s="260">
        <f t="shared" si="24"/>
        <v>0</v>
      </c>
      <c r="K168" s="260">
        <f t="shared" si="24"/>
        <v>0</v>
      </c>
      <c r="L168" s="260">
        <f t="shared" si="24"/>
        <v>0</v>
      </c>
      <c r="M168" s="260">
        <f t="shared" si="24"/>
        <v>0</v>
      </c>
      <c r="N168" s="260">
        <f t="shared" si="24"/>
        <v>0</v>
      </c>
      <c r="O168" s="260">
        <f>SUM(O162:O167)</f>
        <v>0</v>
      </c>
    </row>
  </sheetData>
  <mergeCells count="59">
    <mergeCell ref="A155:A161"/>
    <mergeCell ref="B155:B161"/>
    <mergeCell ref="A162:A168"/>
    <mergeCell ref="B162:B168"/>
    <mergeCell ref="A134:A140"/>
    <mergeCell ref="B134:B140"/>
    <mergeCell ref="A141:A147"/>
    <mergeCell ref="B141:B147"/>
    <mergeCell ref="A148:A154"/>
    <mergeCell ref="B148:B154"/>
    <mergeCell ref="A113:A119"/>
    <mergeCell ref="B113:B119"/>
    <mergeCell ref="A120:A126"/>
    <mergeCell ref="B120:B126"/>
    <mergeCell ref="A127:A133"/>
    <mergeCell ref="B127:B133"/>
    <mergeCell ref="A92:A98"/>
    <mergeCell ref="B92:B98"/>
    <mergeCell ref="A99:A105"/>
    <mergeCell ref="B99:B105"/>
    <mergeCell ref="A106:A112"/>
    <mergeCell ref="B106:B112"/>
    <mergeCell ref="A83:A89"/>
    <mergeCell ref="B83:B89"/>
    <mergeCell ref="A90:A91"/>
    <mergeCell ref="B90:B91"/>
    <mergeCell ref="C90:C91"/>
    <mergeCell ref="D90:O90"/>
    <mergeCell ref="A62:A68"/>
    <mergeCell ref="B62:B68"/>
    <mergeCell ref="A69:A75"/>
    <mergeCell ref="B69:B75"/>
    <mergeCell ref="A76:A82"/>
    <mergeCell ref="B76:B82"/>
    <mergeCell ref="C46:C47"/>
    <mergeCell ref="D46:O46"/>
    <mergeCell ref="A48:A54"/>
    <mergeCell ref="B48:B54"/>
    <mergeCell ref="A55:A61"/>
    <mergeCell ref="B55:B61"/>
    <mergeCell ref="A32:A38"/>
    <mergeCell ref="B32:B38"/>
    <mergeCell ref="A39:A45"/>
    <mergeCell ref="B39:B45"/>
    <mergeCell ref="A46:A47"/>
    <mergeCell ref="B46:B47"/>
    <mergeCell ref="A11:A17"/>
    <mergeCell ref="B11:B17"/>
    <mergeCell ref="A18:A24"/>
    <mergeCell ref="B18:B24"/>
    <mergeCell ref="A25:A31"/>
    <mergeCell ref="B25:B31"/>
    <mergeCell ref="C1:K1"/>
    <mergeCell ref="A2:A3"/>
    <mergeCell ref="B2:B3"/>
    <mergeCell ref="C2:C3"/>
    <mergeCell ref="D2:O2"/>
    <mergeCell ref="A4:A10"/>
    <mergeCell ref="B4:B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2CD4-B4E7-4DD4-B64B-23BA2181BF10}">
  <dimension ref="A1:R109"/>
  <sheetViews>
    <sheetView workbookViewId="0">
      <selection activeCell="U32" sqref="U32"/>
    </sheetView>
  </sheetViews>
  <sheetFormatPr defaultRowHeight="12.75" x14ac:dyDescent="0.25"/>
  <cols>
    <col min="1" max="1" width="4.5703125" style="39" customWidth="1"/>
    <col min="2" max="2" width="10" style="39" customWidth="1"/>
    <col min="3" max="3" width="17" style="39" customWidth="1"/>
    <col min="4" max="15" width="4.42578125" style="39" customWidth="1"/>
    <col min="16" max="16384" width="9.140625" style="39"/>
  </cols>
  <sheetData>
    <row r="1" spans="1:15" ht="34.5" customHeight="1" x14ac:dyDescent="0.25">
      <c r="B1" s="84"/>
      <c r="C1" s="261" t="s">
        <v>253</v>
      </c>
      <c r="D1" s="261"/>
      <c r="E1" s="261"/>
      <c r="F1" s="261"/>
      <c r="G1" s="261"/>
      <c r="H1" s="261"/>
      <c r="I1" s="261"/>
      <c r="J1" s="261"/>
      <c r="K1" s="261"/>
      <c r="L1" s="261"/>
    </row>
    <row r="2" spans="1:15" ht="21.75" customHeight="1" x14ac:dyDescent="0.25">
      <c r="A2" s="61" t="s">
        <v>23</v>
      </c>
      <c r="B2" s="62" t="s">
        <v>61</v>
      </c>
      <c r="C2" s="62" t="s">
        <v>25</v>
      </c>
      <c r="D2" s="62" t="s">
        <v>228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s="263" customFormat="1" ht="41.25" customHeight="1" x14ac:dyDescent="0.2">
      <c r="A3" s="63"/>
      <c r="B3" s="62"/>
      <c r="C3" s="62"/>
      <c r="D3" s="262" t="s">
        <v>63</v>
      </c>
      <c r="E3" s="262" t="s">
        <v>64</v>
      </c>
      <c r="F3" s="262" t="s">
        <v>65</v>
      </c>
      <c r="G3" s="262" t="s">
        <v>229</v>
      </c>
      <c r="H3" s="262" t="s">
        <v>230</v>
      </c>
      <c r="I3" s="262" t="s">
        <v>68</v>
      </c>
      <c r="J3" s="262" t="s">
        <v>69</v>
      </c>
      <c r="K3" s="262" t="s">
        <v>70</v>
      </c>
      <c r="L3" s="262" t="s">
        <v>71</v>
      </c>
      <c r="M3" s="262" t="s">
        <v>72</v>
      </c>
      <c r="N3" s="262" t="s">
        <v>73</v>
      </c>
      <c r="O3" s="262" t="s">
        <v>74</v>
      </c>
    </row>
    <row r="4" spans="1:15" ht="14.25" customHeight="1" x14ac:dyDescent="0.25">
      <c r="A4" s="48">
        <v>1</v>
      </c>
      <c r="B4" s="81" t="s">
        <v>104</v>
      </c>
      <c r="C4" s="49" t="s">
        <v>76</v>
      </c>
      <c r="D4" s="50">
        <v>68</v>
      </c>
      <c r="E4" s="50">
        <v>45</v>
      </c>
      <c r="F4" s="50">
        <v>17</v>
      </c>
      <c r="G4" s="51">
        <v>25</v>
      </c>
      <c r="H4" s="51">
        <v>70</v>
      </c>
      <c r="I4" s="51"/>
      <c r="J4" s="51"/>
      <c r="K4" s="51"/>
      <c r="L4" s="51"/>
      <c r="M4" s="51"/>
      <c r="N4" s="51"/>
      <c r="O4" s="51"/>
    </row>
    <row r="5" spans="1:15" ht="12.75" customHeight="1" x14ac:dyDescent="0.25">
      <c r="A5" s="52"/>
      <c r="B5" s="81"/>
      <c r="C5" s="49" t="s">
        <v>77</v>
      </c>
      <c r="D5" s="33"/>
      <c r="E5" s="33">
        <v>33</v>
      </c>
      <c r="F5" s="57"/>
      <c r="G5" s="51">
        <v>34</v>
      </c>
      <c r="H5" s="51">
        <v>45</v>
      </c>
      <c r="I5" s="51"/>
      <c r="J5" s="51"/>
      <c r="K5" s="51"/>
      <c r="L5" s="51"/>
      <c r="M5" s="51"/>
      <c r="N5" s="51"/>
      <c r="O5" s="51"/>
    </row>
    <row r="6" spans="1:15" ht="14.25" customHeight="1" x14ac:dyDescent="0.25">
      <c r="A6" s="52"/>
      <c r="B6" s="81"/>
      <c r="C6" s="49" t="s">
        <v>78</v>
      </c>
      <c r="D6" s="33"/>
      <c r="E6" s="33"/>
      <c r="F6" s="57"/>
      <c r="G6" s="51"/>
      <c r="H6" s="51"/>
      <c r="I6" s="51"/>
      <c r="J6" s="51"/>
      <c r="K6" s="51"/>
      <c r="L6" s="51"/>
      <c r="M6" s="51"/>
      <c r="N6" s="51"/>
      <c r="O6" s="51"/>
    </row>
    <row r="7" spans="1:15" ht="14.25" customHeight="1" x14ac:dyDescent="0.25">
      <c r="A7" s="52"/>
      <c r="B7" s="81"/>
      <c r="C7" s="49" t="s">
        <v>31</v>
      </c>
      <c r="D7" s="33"/>
      <c r="E7" s="33"/>
      <c r="F7" s="57"/>
      <c r="G7" s="51"/>
      <c r="H7" s="51"/>
      <c r="I7" s="51"/>
      <c r="J7" s="51"/>
      <c r="K7" s="51"/>
      <c r="L7" s="51"/>
      <c r="M7" s="51"/>
      <c r="N7" s="51"/>
      <c r="O7" s="51"/>
    </row>
    <row r="8" spans="1:15" ht="14.25" customHeight="1" x14ac:dyDescent="0.25">
      <c r="A8" s="52"/>
      <c r="B8" s="81"/>
      <c r="C8" s="49" t="s">
        <v>32</v>
      </c>
      <c r="D8" s="33"/>
      <c r="E8" s="33"/>
      <c r="F8" s="33"/>
      <c r="G8" s="51"/>
      <c r="H8" s="51"/>
      <c r="I8" s="51"/>
      <c r="J8" s="51"/>
      <c r="K8" s="51"/>
      <c r="L8" s="51"/>
      <c r="M8" s="51"/>
      <c r="N8" s="51"/>
      <c r="O8" s="51"/>
    </row>
    <row r="9" spans="1:15" ht="25.5" x14ac:dyDescent="0.25">
      <c r="A9" s="52"/>
      <c r="B9" s="81"/>
      <c r="C9" s="64" t="s">
        <v>105</v>
      </c>
      <c r="D9" s="50"/>
      <c r="E9" s="50"/>
      <c r="F9" s="50"/>
      <c r="G9" s="51"/>
      <c r="H9" s="51"/>
      <c r="I9" s="51"/>
      <c r="J9" s="51"/>
      <c r="K9" s="51"/>
      <c r="L9" s="51"/>
      <c r="M9" s="51"/>
      <c r="N9" s="51"/>
      <c r="O9" s="51"/>
    </row>
    <row r="10" spans="1:15" ht="14.25" customHeight="1" x14ac:dyDescent="0.25">
      <c r="A10" s="54"/>
      <c r="B10" s="81"/>
      <c r="C10" s="65" t="s">
        <v>82</v>
      </c>
      <c r="D10" s="260">
        <f t="shared" ref="D10:N10" si="0">SUM(D4:D9)</f>
        <v>68</v>
      </c>
      <c r="E10" s="260">
        <f t="shared" si="0"/>
        <v>78</v>
      </c>
      <c r="F10" s="260">
        <f t="shared" si="0"/>
        <v>17</v>
      </c>
      <c r="G10" s="260">
        <f t="shared" si="0"/>
        <v>59</v>
      </c>
      <c r="H10" s="260">
        <f t="shared" si="0"/>
        <v>115</v>
      </c>
      <c r="I10" s="260">
        <f t="shared" si="0"/>
        <v>0</v>
      </c>
      <c r="J10" s="260">
        <f t="shared" si="0"/>
        <v>0</v>
      </c>
      <c r="K10" s="260">
        <f t="shared" si="0"/>
        <v>0</v>
      </c>
      <c r="L10" s="260">
        <f t="shared" si="0"/>
        <v>0</v>
      </c>
      <c r="M10" s="260">
        <f t="shared" si="0"/>
        <v>0</v>
      </c>
      <c r="N10" s="260">
        <f t="shared" si="0"/>
        <v>0</v>
      </c>
      <c r="O10" s="260">
        <f>SUM(O4:O9)</f>
        <v>0</v>
      </c>
    </row>
    <row r="11" spans="1:15" ht="15.75" customHeight="1" x14ac:dyDescent="0.25">
      <c r="A11" s="48">
        <v>2</v>
      </c>
      <c r="B11" s="81" t="s">
        <v>106</v>
      </c>
      <c r="C11" s="49" t="s">
        <v>76</v>
      </c>
      <c r="D11" s="57">
        <v>111</v>
      </c>
      <c r="E11" s="57">
        <v>88</v>
      </c>
      <c r="F11" s="57">
        <v>79</v>
      </c>
      <c r="G11" s="51">
        <v>93</v>
      </c>
      <c r="H11" s="51">
        <v>155</v>
      </c>
      <c r="I11" s="51"/>
      <c r="J11" s="51"/>
      <c r="K11" s="51"/>
      <c r="L11" s="51"/>
      <c r="M11" s="51"/>
      <c r="N11" s="51"/>
      <c r="O11" s="51"/>
    </row>
    <row r="12" spans="1:15" ht="14.25" customHeight="1" x14ac:dyDescent="0.25">
      <c r="A12" s="52"/>
      <c r="B12" s="81"/>
      <c r="C12" s="49" t="s">
        <v>77</v>
      </c>
      <c r="D12" s="50"/>
      <c r="E12" s="50">
        <v>68</v>
      </c>
      <c r="F12" s="50">
        <v>78</v>
      </c>
      <c r="G12" s="51">
        <v>74</v>
      </c>
      <c r="H12" s="51">
        <v>100</v>
      </c>
      <c r="I12" s="51"/>
      <c r="J12" s="51"/>
      <c r="K12" s="51"/>
      <c r="L12" s="51"/>
      <c r="M12" s="51"/>
      <c r="N12" s="51"/>
      <c r="O12" s="51"/>
    </row>
    <row r="13" spans="1:15" ht="15.75" customHeight="1" x14ac:dyDescent="0.25">
      <c r="A13" s="52"/>
      <c r="B13" s="81"/>
      <c r="C13" s="49" t="s">
        <v>78</v>
      </c>
      <c r="D13" s="50"/>
      <c r="E13" s="50"/>
      <c r="F13" s="50">
        <v>88</v>
      </c>
      <c r="G13" s="51"/>
      <c r="H13" s="51"/>
      <c r="I13" s="51"/>
      <c r="J13" s="51"/>
      <c r="K13" s="51"/>
      <c r="L13" s="51"/>
      <c r="M13" s="51"/>
      <c r="N13" s="51"/>
      <c r="O13" s="51"/>
    </row>
    <row r="14" spans="1:15" ht="14.25" customHeight="1" x14ac:dyDescent="0.25">
      <c r="A14" s="52"/>
      <c r="B14" s="81"/>
      <c r="C14" s="49" t="s">
        <v>31</v>
      </c>
      <c r="D14" s="50"/>
      <c r="E14" s="50"/>
      <c r="F14" s="50"/>
      <c r="G14" s="51"/>
      <c r="H14" s="51"/>
      <c r="I14" s="51"/>
      <c r="J14" s="51"/>
      <c r="K14" s="51"/>
      <c r="L14" s="51"/>
      <c r="M14" s="51"/>
      <c r="N14" s="51"/>
      <c r="O14" s="51"/>
    </row>
    <row r="15" spans="1:15" ht="15" customHeight="1" x14ac:dyDescent="0.25">
      <c r="A15" s="52"/>
      <c r="B15" s="81"/>
      <c r="C15" s="49" t="s">
        <v>32</v>
      </c>
      <c r="D15" s="50"/>
      <c r="E15" s="50"/>
      <c r="F15" s="50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25.5" customHeight="1" x14ac:dyDescent="0.25">
      <c r="A16" s="52"/>
      <c r="B16" s="81"/>
      <c r="C16" s="64" t="s">
        <v>105</v>
      </c>
      <c r="D16" s="50"/>
      <c r="E16" s="50"/>
      <c r="F16" s="50"/>
      <c r="G16" s="51"/>
      <c r="H16" s="51"/>
      <c r="I16" s="51"/>
      <c r="J16" s="51"/>
      <c r="K16" s="51"/>
      <c r="L16" s="51"/>
      <c r="M16" s="51"/>
      <c r="N16" s="51"/>
      <c r="O16" s="51"/>
    </row>
    <row r="17" spans="1:15" ht="14.25" customHeight="1" x14ac:dyDescent="0.25">
      <c r="A17" s="54"/>
      <c r="B17" s="81"/>
      <c r="C17" s="65" t="s">
        <v>82</v>
      </c>
      <c r="D17" s="260">
        <f t="shared" ref="D17:N17" si="1">SUM(D11:D16)</f>
        <v>111</v>
      </c>
      <c r="E17" s="260">
        <f t="shared" si="1"/>
        <v>156</v>
      </c>
      <c r="F17" s="260">
        <f t="shared" si="1"/>
        <v>245</v>
      </c>
      <c r="G17" s="260">
        <f t="shared" si="1"/>
        <v>167</v>
      </c>
      <c r="H17" s="260">
        <f t="shared" si="1"/>
        <v>255</v>
      </c>
      <c r="I17" s="260">
        <f t="shared" si="1"/>
        <v>0</v>
      </c>
      <c r="J17" s="260">
        <f t="shared" si="1"/>
        <v>0</v>
      </c>
      <c r="K17" s="260">
        <f t="shared" si="1"/>
        <v>0</v>
      </c>
      <c r="L17" s="260">
        <f t="shared" si="1"/>
        <v>0</v>
      </c>
      <c r="M17" s="260">
        <f t="shared" si="1"/>
        <v>0</v>
      </c>
      <c r="N17" s="260">
        <f t="shared" si="1"/>
        <v>0</v>
      </c>
      <c r="O17" s="260">
        <f>SUM(O11:O16)</f>
        <v>0</v>
      </c>
    </row>
    <row r="18" spans="1:15" ht="13.5" customHeight="1" x14ac:dyDescent="0.25">
      <c r="A18" s="48">
        <v>3</v>
      </c>
      <c r="B18" s="81" t="s">
        <v>107</v>
      </c>
      <c r="C18" s="49" t="s">
        <v>76</v>
      </c>
      <c r="D18" s="50">
        <v>86</v>
      </c>
      <c r="E18" s="50">
        <v>42</v>
      </c>
      <c r="F18" s="50">
        <v>41</v>
      </c>
      <c r="G18" s="51">
        <v>70</v>
      </c>
      <c r="H18" s="51">
        <v>80</v>
      </c>
      <c r="I18" s="51"/>
      <c r="J18" s="51"/>
      <c r="K18" s="51"/>
      <c r="L18" s="51"/>
      <c r="M18" s="51"/>
      <c r="N18" s="51"/>
      <c r="O18" s="51"/>
    </row>
    <row r="19" spans="1:15" ht="15" customHeight="1" x14ac:dyDescent="0.25">
      <c r="A19" s="52"/>
      <c r="B19" s="81"/>
      <c r="C19" s="49" t="s">
        <v>77</v>
      </c>
      <c r="D19" s="33"/>
      <c r="E19" s="33">
        <v>38</v>
      </c>
      <c r="F19" s="33">
        <v>43</v>
      </c>
      <c r="G19" s="51"/>
      <c r="H19" s="51">
        <v>26</v>
      </c>
      <c r="I19" s="51"/>
      <c r="J19" s="51"/>
      <c r="K19" s="51"/>
      <c r="L19" s="51"/>
      <c r="M19" s="51"/>
      <c r="N19" s="51"/>
      <c r="O19" s="51"/>
    </row>
    <row r="20" spans="1:15" x14ac:dyDescent="0.25">
      <c r="A20" s="52"/>
      <c r="B20" s="81"/>
      <c r="C20" s="49" t="s">
        <v>78</v>
      </c>
      <c r="D20" s="33"/>
      <c r="E20" s="33"/>
      <c r="F20" s="33"/>
      <c r="G20" s="51"/>
      <c r="H20" s="51"/>
      <c r="I20" s="51"/>
      <c r="J20" s="51"/>
      <c r="K20" s="51"/>
      <c r="L20" s="51"/>
      <c r="M20" s="51"/>
      <c r="N20" s="51"/>
      <c r="O20" s="51"/>
    </row>
    <row r="21" spans="1:15" ht="15" customHeight="1" x14ac:dyDescent="0.25">
      <c r="A21" s="52"/>
      <c r="B21" s="81"/>
      <c r="C21" s="49" t="s">
        <v>31</v>
      </c>
      <c r="D21" s="33"/>
      <c r="E21" s="33"/>
      <c r="F21" s="33"/>
      <c r="G21" s="51"/>
      <c r="H21" s="51"/>
      <c r="I21" s="51"/>
      <c r="J21" s="51"/>
      <c r="K21" s="51"/>
      <c r="L21" s="51"/>
      <c r="M21" s="51"/>
      <c r="N21" s="51"/>
      <c r="O21" s="51"/>
    </row>
    <row r="22" spans="1:15" ht="15.75" customHeight="1" x14ac:dyDescent="0.25">
      <c r="A22" s="52"/>
      <c r="B22" s="81"/>
      <c r="C22" s="49" t="s">
        <v>32</v>
      </c>
      <c r="D22" s="33"/>
      <c r="E22" s="33"/>
      <c r="F22" s="33"/>
      <c r="G22" s="51"/>
      <c r="H22" s="51"/>
      <c r="I22" s="51"/>
      <c r="J22" s="51"/>
      <c r="K22" s="51"/>
      <c r="L22" s="51"/>
      <c r="M22" s="51"/>
      <c r="N22" s="51"/>
      <c r="O22" s="51"/>
    </row>
    <row r="23" spans="1:15" ht="15.75" customHeight="1" x14ac:dyDescent="0.25">
      <c r="A23" s="52"/>
      <c r="B23" s="81"/>
      <c r="C23" s="64" t="s">
        <v>105</v>
      </c>
      <c r="D23" s="33"/>
      <c r="E23" s="33"/>
      <c r="F23" s="33"/>
      <c r="G23" s="51"/>
      <c r="H23" s="51"/>
      <c r="I23" s="51"/>
      <c r="J23" s="51"/>
      <c r="K23" s="51"/>
      <c r="L23" s="51"/>
      <c r="M23" s="51"/>
      <c r="N23" s="51"/>
      <c r="O23" s="51"/>
    </row>
    <row r="24" spans="1:15" ht="12.75" customHeight="1" x14ac:dyDescent="0.25">
      <c r="A24" s="54"/>
      <c r="B24" s="81"/>
      <c r="C24" s="65" t="s">
        <v>82</v>
      </c>
      <c r="D24" s="260">
        <f t="shared" ref="D24:N24" si="2">SUM(D18:D23)</f>
        <v>86</v>
      </c>
      <c r="E24" s="260">
        <f t="shared" si="2"/>
        <v>80</v>
      </c>
      <c r="F24" s="260">
        <f t="shared" si="2"/>
        <v>84</v>
      </c>
      <c r="G24" s="260">
        <f t="shared" si="2"/>
        <v>70</v>
      </c>
      <c r="H24" s="260">
        <f t="shared" si="2"/>
        <v>106</v>
      </c>
      <c r="I24" s="260">
        <f t="shared" si="2"/>
        <v>0</v>
      </c>
      <c r="J24" s="260">
        <f t="shared" si="2"/>
        <v>0</v>
      </c>
      <c r="K24" s="260">
        <f t="shared" si="2"/>
        <v>0</v>
      </c>
      <c r="L24" s="260">
        <f t="shared" si="2"/>
        <v>0</v>
      </c>
      <c r="M24" s="260">
        <f t="shared" si="2"/>
        <v>0</v>
      </c>
      <c r="N24" s="260">
        <f t="shared" si="2"/>
        <v>0</v>
      </c>
      <c r="O24" s="260">
        <f>SUM(O18:O23)</f>
        <v>0</v>
      </c>
    </row>
    <row r="25" spans="1:15" ht="14.25" customHeight="1" x14ac:dyDescent="0.25">
      <c r="A25" s="48">
        <v>4</v>
      </c>
      <c r="B25" s="81" t="s">
        <v>254</v>
      </c>
      <c r="C25" s="49" t="s">
        <v>76</v>
      </c>
      <c r="D25" s="50">
        <v>12</v>
      </c>
      <c r="E25" s="50">
        <v>16</v>
      </c>
      <c r="F25" s="50">
        <v>18</v>
      </c>
      <c r="G25" s="51">
        <v>20</v>
      </c>
      <c r="H25" s="51">
        <v>18</v>
      </c>
      <c r="I25" s="51"/>
      <c r="J25" s="51"/>
      <c r="K25" s="51"/>
      <c r="L25" s="51"/>
      <c r="M25" s="51"/>
      <c r="N25" s="51"/>
      <c r="O25" s="51"/>
    </row>
    <row r="26" spans="1:15" ht="13.5" customHeight="1" x14ac:dyDescent="0.25">
      <c r="A26" s="52"/>
      <c r="B26" s="81"/>
      <c r="C26" s="49" t="s">
        <v>77</v>
      </c>
      <c r="D26" s="33"/>
      <c r="E26" s="33"/>
      <c r="F26" s="33"/>
      <c r="G26" s="51"/>
      <c r="H26" s="51"/>
      <c r="I26" s="51"/>
      <c r="J26" s="51"/>
      <c r="K26" s="51"/>
      <c r="L26" s="51"/>
      <c r="M26" s="51"/>
      <c r="N26" s="51"/>
      <c r="O26" s="51"/>
    </row>
    <row r="27" spans="1:15" ht="12.75" customHeight="1" x14ac:dyDescent="0.25">
      <c r="A27" s="52"/>
      <c r="B27" s="81"/>
      <c r="C27" s="49" t="s">
        <v>78</v>
      </c>
      <c r="D27" s="33"/>
      <c r="E27" s="33"/>
      <c r="F27" s="33"/>
      <c r="G27" s="51"/>
      <c r="H27" s="51"/>
      <c r="I27" s="51"/>
      <c r="J27" s="51"/>
      <c r="K27" s="51"/>
      <c r="L27" s="51"/>
      <c r="M27" s="51"/>
      <c r="N27" s="51"/>
      <c r="O27" s="51"/>
    </row>
    <row r="28" spans="1:15" ht="14.25" customHeight="1" x14ac:dyDescent="0.25">
      <c r="A28" s="52"/>
      <c r="B28" s="81"/>
      <c r="C28" s="49" t="s">
        <v>31</v>
      </c>
      <c r="D28" s="29"/>
      <c r="E28" s="29"/>
      <c r="F28" s="29"/>
      <c r="G28" s="51"/>
      <c r="H28" s="51"/>
      <c r="I28" s="51"/>
      <c r="J28" s="51"/>
      <c r="K28" s="51"/>
      <c r="L28" s="51"/>
      <c r="M28" s="51"/>
      <c r="N28" s="51"/>
      <c r="O28" s="51"/>
    </row>
    <row r="29" spans="1:15" x14ac:dyDescent="0.25">
      <c r="A29" s="52"/>
      <c r="B29" s="81"/>
      <c r="C29" s="49" t="s">
        <v>32</v>
      </c>
      <c r="D29" s="29"/>
      <c r="E29" s="29"/>
      <c r="F29" s="29"/>
      <c r="G29" s="51"/>
      <c r="H29" s="51"/>
      <c r="I29" s="51"/>
      <c r="J29" s="51"/>
      <c r="K29" s="51"/>
      <c r="L29" s="51"/>
      <c r="M29" s="51"/>
      <c r="N29" s="51"/>
      <c r="O29" s="51"/>
    </row>
    <row r="30" spans="1:15" ht="25.5" x14ac:dyDescent="0.25">
      <c r="A30" s="52"/>
      <c r="B30" s="81"/>
      <c r="C30" s="64" t="s">
        <v>105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15" x14ac:dyDescent="0.25">
      <c r="A31" s="54"/>
      <c r="B31" s="81"/>
      <c r="C31" s="65" t="s">
        <v>82</v>
      </c>
      <c r="D31" s="260">
        <f t="shared" ref="D31:N31" si="3">SUM(D25:D30)</f>
        <v>12</v>
      </c>
      <c r="E31" s="260">
        <f t="shared" si="3"/>
        <v>16</v>
      </c>
      <c r="F31" s="260">
        <f t="shared" si="3"/>
        <v>18</v>
      </c>
      <c r="G31" s="260">
        <f t="shared" si="3"/>
        <v>20</v>
      </c>
      <c r="H31" s="260">
        <f t="shared" si="3"/>
        <v>18</v>
      </c>
      <c r="I31" s="260">
        <f t="shared" si="3"/>
        <v>0</v>
      </c>
      <c r="J31" s="260">
        <f t="shared" si="3"/>
        <v>0</v>
      </c>
      <c r="K31" s="260">
        <f t="shared" si="3"/>
        <v>0</v>
      </c>
      <c r="L31" s="260">
        <f t="shared" si="3"/>
        <v>0</v>
      </c>
      <c r="M31" s="260">
        <f t="shared" si="3"/>
        <v>0</v>
      </c>
      <c r="N31" s="260">
        <f t="shared" si="3"/>
        <v>0</v>
      </c>
      <c r="O31" s="260">
        <f>SUM(O25:O30)</f>
        <v>0</v>
      </c>
    </row>
    <row r="32" spans="1:15" x14ac:dyDescent="0.25">
      <c r="A32" s="48">
        <v>5</v>
      </c>
      <c r="B32" s="81" t="s">
        <v>109</v>
      </c>
      <c r="C32" s="49" t="s">
        <v>76</v>
      </c>
      <c r="D32" s="51">
        <v>6</v>
      </c>
      <c r="E32" s="51">
        <v>6</v>
      </c>
      <c r="F32" s="51">
        <v>7</v>
      </c>
      <c r="G32" s="51">
        <v>7</v>
      </c>
      <c r="H32" s="51">
        <v>7</v>
      </c>
      <c r="I32" s="51"/>
      <c r="J32" s="51"/>
      <c r="K32" s="51"/>
      <c r="L32" s="51"/>
      <c r="M32" s="51"/>
      <c r="N32" s="51"/>
      <c r="O32" s="51"/>
    </row>
    <row r="33" spans="1:15" x14ac:dyDescent="0.25">
      <c r="A33" s="52"/>
      <c r="B33" s="81"/>
      <c r="C33" s="49" t="s">
        <v>77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x14ac:dyDescent="0.25">
      <c r="A34" s="52"/>
      <c r="B34" s="81"/>
      <c r="C34" s="49" t="s">
        <v>78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 ht="15" customHeight="1" x14ac:dyDescent="0.25">
      <c r="A35" s="52"/>
      <c r="B35" s="81"/>
      <c r="C35" s="49" t="s">
        <v>31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ht="15" customHeight="1" x14ac:dyDescent="0.25">
      <c r="A36" s="52"/>
      <c r="B36" s="81"/>
      <c r="C36" s="49" t="s">
        <v>32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1:15" ht="27" customHeight="1" x14ac:dyDescent="0.25">
      <c r="A37" s="52"/>
      <c r="B37" s="81"/>
      <c r="C37" s="64" t="s">
        <v>172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5">
      <c r="A38" s="54"/>
      <c r="B38" s="81"/>
      <c r="C38" s="65" t="s">
        <v>82</v>
      </c>
      <c r="D38" s="260">
        <f t="shared" ref="D38:N38" si="4">SUM(D32:D37)</f>
        <v>6</v>
      </c>
      <c r="E38" s="260">
        <f t="shared" si="4"/>
        <v>6</v>
      </c>
      <c r="F38" s="260">
        <f t="shared" si="4"/>
        <v>7</v>
      </c>
      <c r="G38" s="260">
        <f t="shared" si="4"/>
        <v>7</v>
      </c>
      <c r="H38" s="260">
        <f t="shared" si="4"/>
        <v>7</v>
      </c>
      <c r="I38" s="260">
        <f t="shared" si="4"/>
        <v>0</v>
      </c>
      <c r="J38" s="260">
        <f t="shared" si="4"/>
        <v>0</v>
      </c>
      <c r="K38" s="260">
        <f t="shared" si="4"/>
        <v>0</v>
      </c>
      <c r="L38" s="260">
        <f t="shared" si="4"/>
        <v>0</v>
      </c>
      <c r="M38" s="260">
        <f t="shared" si="4"/>
        <v>0</v>
      </c>
      <c r="N38" s="260">
        <f t="shared" si="4"/>
        <v>0</v>
      </c>
      <c r="O38" s="260">
        <f>SUM(O32:O37)</f>
        <v>0</v>
      </c>
    </row>
    <row r="39" spans="1:15" ht="14.25" customHeight="1" x14ac:dyDescent="0.25">
      <c r="A39" s="48">
        <v>6</v>
      </c>
      <c r="B39" s="81" t="s">
        <v>110</v>
      </c>
      <c r="C39" s="49" t="s">
        <v>76</v>
      </c>
      <c r="D39" s="51">
        <v>14</v>
      </c>
      <c r="E39" s="51">
        <v>12</v>
      </c>
      <c r="F39" s="51">
        <v>14</v>
      </c>
      <c r="G39" s="51">
        <v>10</v>
      </c>
      <c r="H39" s="51">
        <v>13</v>
      </c>
      <c r="I39" s="51"/>
      <c r="J39" s="51"/>
      <c r="K39" s="51"/>
      <c r="L39" s="51"/>
      <c r="M39" s="51"/>
      <c r="N39" s="51"/>
      <c r="O39" s="51"/>
    </row>
    <row r="40" spans="1:15" x14ac:dyDescent="0.25">
      <c r="A40" s="52"/>
      <c r="B40" s="81"/>
      <c r="C40" s="49" t="s">
        <v>77</v>
      </c>
      <c r="D40" s="29"/>
      <c r="E40" s="29"/>
      <c r="F40" s="29"/>
      <c r="G40" s="51"/>
      <c r="H40" s="51"/>
      <c r="I40" s="51"/>
      <c r="J40" s="51"/>
      <c r="K40" s="51"/>
      <c r="L40" s="51"/>
      <c r="M40" s="51"/>
      <c r="N40" s="51"/>
      <c r="O40" s="51"/>
    </row>
    <row r="41" spans="1:15" ht="19.5" customHeight="1" x14ac:dyDescent="0.25">
      <c r="A41" s="52"/>
      <c r="B41" s="81"/>
      <c r="C41" s="49" t="s">
        <v>78</v>
      </c>
      <c r="D41" s="29"/>
      <c r="E41" s="29"/>
      <c r="F41" s="29"/>
      <c r="G41" s="51"/>
      <c r="H41" s="51"/>
      <c r="I41" s="51"/>
      <c r="J41" s="51"/>
      <c r="K41" s="51"/>
      <c r="L41" s="51"/>
      <c r="M41" s="51"/>
      <c r="N41" s="51"/>
      <c r="O41" s="51"/>
    </row>
    <row r="42" spans="1:15" ht="15" customHeight="1" x14ac:dyDescent="0.25">
      <c r="A42" s="52"/>
      <c r="B42" s="81"/>
      <c r="C42" s="49" t="s">
        <v>31</v>
      </c>
      <c r="D42" s="29"/>
      <c r="E42" s="29"/>
      <c r="F42" s="29"/>
      <c r="G42" s="51"/>
      <c r="H42" s="51"/>
      <c r="I42" s="51"/>
      <c r="J42" s="51"/>
      <c r="K42" s="51"/>
      <c r="L42" s="51"/>
      <c r="M42" s="51"/>
      <c r="N42" s="51"/>
      <c r="O42" s="51"/>
    </row>
    <row r="43" spans="1:15" ht="15" customHeight="1" x14ac:dyDescent="0.25">
      <c r="A43" s="52"/>
      <c r="B43" s="81"/>
      <c r="C43" s="49" t="s">
        <v>32</v>
      </c>
      <c r="D43" s="29"/>
      <c r="E43" s="29"/>
      <c r="F43" s="29"/>
      <c r="G43" s="51"/>
      <c r="H43" s="51"/>
      <c r="I43" s="51"/>
      <c r="J43" s="51"/>
      <c r="K43" s="51"/>
      <c r="L43" s="51"/>
      <c r="M43" s="51"/>
      <c r="N43" s="51"/>
      <c r="O43" s="51"/>
    </row>
    <row r="44" spans="1:15" ht="27.75" customHeight="1" x14ac:dyDescent="0.25">
      <c r="A44" s="52"/>
      <c r="B44" s="81"/>
      <c r="C44" s="64" t="s">
        <v>105</v>
      </c>
      <c r="D44" s="29"/>
      <c r="E44" s="29"/>
      <c r="F44" s="29"/>
      <c r="G44" s="51"/>
      <c r="H44" s="51"/>
      <c r="I44" s="51"/>
      <c r="J44" s="51"/>
      <c r="K44" s="51"/>
      <c r="L44" s="51"/>
      <c r="M44" s="51"/>
      <c r="N44" s="51"/>
      <c r="O44" s="51"/>
    </row>
    <row r="45" spans="1:15" ht="28.5" customHeight="1" x14ac:dyDescent="0.25">
      <c r="A45" s="54"/>
      <c r="B45" s="81"/>
      <c r="C45" s="65" t="s">
        <v>82</v>
      </c>
      <c r="D45" s="260">
        <f t="shared" ref="D45:N45" si="5">SUM(D39:D44)</f>
        <v>14</v>
      </c>
      <c r="E45" s="260">
        <f t="shared" si="5"/>
        <v>12</v>
      </c>
      <c r="F45" s="260">
        <f t="shared" si="5"/>
        <v>14</v>
      </c>
      <c r="G45" s="260">
        <f t="shared" si="5"/>
        <v>10</v>
      </c>
      <c r="H45" s="260">
        <f t="shared" si="5"/>
        <v>13</v>
      </c>
      <c r="I45" s="260">
        <f t="shared" si="5"/>
        <v>0</v>
      </c>
      <c r="J45" s="260">
        <f t="shared" si="5"/>
        <v>0</v>
      </c>
      <c r="K45" s="260">
        <f t="shared" si="5"/>
        <v>0</v>
      </c>
      <c r="L45" s="260">
        <f t="shared" si="5"/>
        <v>0</v>
      </c>
      <c r="M45" s="260">
        <f t="shared" si="5"/>
        <v>0</v>
      </c>
      <c r="N45" s="260">
        <f t="shared" si="5"/>
        <v>0</v>
      </c>
      <c r="O45" s="260">
        <f>SUM(O39:O44)</f>
        <v>0</v>
      </c>
    </row>
    <row r="46" spans="1:15" ht="17.25" customHeight="1" x14ac:dyDescent="0.25">
      <c r="A46" s="61" t="s">
        <v>23</v>
      </c>
      <c r="B46" s="62" t="s">
        <v>61</v>
      </c>
      <c r="C46" s="62" t="s">
        <v>25</v>
      </c>
      <c r="D46" s="264" t="s">
        <v>228</v>
      </c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6"/>
    </row>
    <row r="47" spans="1:15" ht="38.25" customHeight="1" x14ac:dyDescent="0.25">
      <c r="A47" s="63"/>
      <c r="B47" s="62"/>
      <c r="C47" s="62"/>
      <c r="D47" s="262" t="s">
        <v>63</v>
      </c>
      <c r="E47" s="262" t="s">
        <v>64</v>
      </c>
      <c r="F47" s="262" t="s">
        <v>65</v>
      </c>
      <c r="G47" s="262" t="s">
        <v>229</v>
      </c>
      <c r="H47" s="262" t="s">
        <v>230</v>
      </c>
      <c r="I47" s="262" t="s">
        <v>68</v>
      </c>
      <c r="J47" s="262" t="s">
        <v>69</v>
      </c>
      <c r="K47" s="262" t="s">
        <v>70</v>
      </c>
      <c r="L47" s="262" t="s">
        <v>71</v>
      </c>
      <c r="M47" s="262" t="s">
        <v>72</v>
      </c>
      <c r="N47" s="262" t="s">
        <v>73</v>
      </c>
      <c r="O47" s="262" t="s">
        <v>74</v>
      </c>
    </row>
    <row r="48" spans="1:15" ht="12" customHeight="1" x14ac:dyDescent="0.25">
      <c r="A48" s="48">
        <v>7</v>
      </c>
      <c r="B48" s="81" t="s">
        <v>111</v>
      </c>
      <c r="C48" s="49" t="s">
        <v>76</v>
      </c>
      <c r="D48" s="51">
        <v>13</v>
      </c>
      <c r="E48" s="51">
        <v>14</v>
      </c>
      <c r="F48" s="51">
        <v>14</v>
      </c>
      <c r="G48" s="51">
        <v>18</v>
      </c>
      <c r="H48" s="51">
        <v>13</v>
      </c>
      <c r="I48" s="51"/>
      <c r="J48" s="51"/>
      <c r="K48" s="51"/>
      <c r="L48" s="51"/>
      <c r="M48" s="51"/>
      <c r="N48" s="51"/>
      <c r="O48" s="51"/>
    </row>
    <row r="49" spans="1:15" ht="12.75" customHeight="1" x14ac:dyDescent="0.25">
      <c r="A49" s="52"/>
      <c r="B49" s="81"/>
      <c r="C49" s="49" t="s">
        <v>77</v>
      </c>
      <c r="D49" s="29"/>
      <c r="E49" s="29"/>
      <c r="F49" s="29"/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10.5" customHeight="1" x14ac:dyDescent="0.25">
      <c r="A50" s="52"/>
      <c r="B50" s="81"/>
      <c r="C50" s="49" t="s">
        <v>78</v>
      </c>
      <c r="D50" s="29"/>
      <c r="E50" s="29"/>
      <c r="F50" s="29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12" customHeight="1" x14ac:dyDescent="0.25">
      <c r="A51" s="52"/>
      <c r="B51" s="81"/>
      <c r="C51" s="49" t="s">
        <v>31</v>
      </c>
      <c r="D51" s="29"/>
      <c r="E51" s="29"/>
      <c r="F51" s="29"/>
      <c r="G51" s="51"/>
      <c r="H51" s="51"/>
      <c r="I51" s="51"/>
      <c r="J51" s="51"/>
      <c r="K51" s="51"/>
      <c r="L51" s="51"/>
      <c r="M51" s="51"/>
      <c r="N51" s="51"/>
      <c r="O51" s="51"/>
    </row>
    <row r="52" spans="1:15" ht="12" customHeight="1" x14ac:dyDescent="0.25">
      <c r="A52" s="52"/>
      <c r="B52" s="81"/>
      <c r="C52" s="49" t="s">
        <v>32</v>
      </c>
      <c r="D52" s="29"/>
      <c r="E52" s="29"/>
      <c r="F52" s="29"/>
      <c r="G52" s="51"/>
      <c r="H52" s="51"/>
      <c r="I52" s="51"/>
      <c r="J52" s="51"/>
      <c r="K52" s="51"/>
      <c r="L52" s="51"/>
      <c r="M52" s="51"/>
      <c r="N52" s="51"/>
      <c r="O52" s="51"/>
    </row>
    <row r="53" spans="1:15" ht="24" customHeight="1" x14ac:dyDescent="0.25">
      <c r="A53" s="52"/>
      <c r="B53" s="81"/>
      <c r="C53" s="64" t="s">
        <v>105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</row>
    <row r="54" spans="1:15" ht="10.5" customHeight="1" x14ac:dyDescent="0.25">
      <c r="A54" s="54"/>
      <c r="B54" s="81"/>
      <c r="C54" s="65" t="s">
        <v>82</v>
      </c>
      <c r="D54" s="260">
        <f t="shared" ref="D54:N54" si="6">SUM(D48:D53)</f>
        <v>13</v>
      </c>
      <c r="E54" s="260">
        <f t="shared" si="6"/>
        <v>14</v>
      </c>
      <c r="F54" s="260">
        <f t="shared" si="6"/>
        <v>14</v>
      </c>
      <c r="G54" s="260">
        <f t="shared" si="6"/>
        <v>18</v>
      </c>
      <c r="H54" s="260">
        <f t="shared" si="6"/>
        <v>13</v>
      </c>
      <c r="I54" s="260">
        <f t="shared" si="6"/>
        <v>0</v>
      </c>
      <c r="J54" s="260">
        <f t="shared" si="6"/>
        <v>0</v>
      </c>
      <c r="K54" s="260">
        <f t="shared" si="6"/>
        <v>0</v>
      </c>
      <c r="L54" s="260">
        <f t="shared" si="6"/>
        <v>0</v>
      </c>
      <c r="M54" s="260">
        <f t="shared" si="6"/>
        <v>0</v>
      </c>
      <c r="N54" s="260">
        <f t="shared" si="6"/>
        <v>0</v>
      </c>
      <c r="O54" s="260">
        <f>SUM(O48:O53)</f>
        <v>0</v>
      </c>
    </row>
    <row r="55" spans="1:15" ht="13.5" hidden="1" customHeight="1" x14ac:dyDescent="0.25">
      <c r="A55" s="48">
        <v>8</v>
      </c>
      <c r="B55" s="27" t="s">
        <v>255</v>
      </c>
      <c r="C55" s="49" t="s">
        <v>76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1:15" ht="12.75" hidden="1" customHeight="1" x14ac:dyDescent="0.25">
      <c r="A56" s="52"/>
      <c r="B56" s="27"/>
      <c r="C56" s="49" t="s">
        <v>77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ht="12" hidden="1" customHeight="1" x14ac:dyDescent="0.25">
      <c r="A57" s="52"/>
      <c r="B57" s="27"/>
      <c r="C57" s="49" t="s">
        <v>78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1:15" ht="15" hidden="1" customHeight="1" x14ac:dyDescent="0.25">
      <c r="A58" s="52"/>
      <c r="B58" s="27"/>
      <c r="C58" s="49" t="s">
        <v>31</v>
      </c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  <row r="59" spans="1:15" ht="15" hidden="1" customHeight="1" x14ac:dyDescent="0.25">
      <c r="A59" s="52"/>
      <c r="B59" s="27"/>
      <c r="C59" s="49" t="s">
        <v>32</v>
      </c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</row>
    <row r="60" spans="1:15" ht="24" hidden="1" customHeight="1" x14ac:dyDescent="0.25">
      <c r="A60" s="52"/>
      <c r="B60" s="27"/>
      <c r="C60" s="64" t="s">
        <v>105</v>
      </c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</row>
    <row r="61" spans="1:15" hidden="1" x14ac:dyDescent="0.25">
      <c r="A61" s="54"/>
      <c r="B61" s="27"/>
      <c r="C61" s="65" t="s">
        <v>82</v>
      </c>
      <c r="D61" s="260">
        <f t="shared" ref="D61:N61" si="7">SUM(D55:D60)</f>
        <v>0</v>
      </c>
      <c r="E61" s="260">
        <f t="shared" si="7"/>
        <v>0</v>
      </c>
      <c r="F61" s="260">
        <f t="shared" si="7"/>
        <v>0</v>
      </c>
      <c r="G61" s="260">
        <f t="shared" si="7"/>
        <v>0</v>
      </c>
      <c r="H61" s="260">
        <f t="shared" si="7"/>
        <v>0</v>
      </c>
      <c r="I61" s="260">
        <f t="shared" si="7"/>
        <v>0</v>
      </c>
      <c r="J61" s="260">
        <f t="shared" si="7"/>
        <v>0</v>
      </c>
      <c r="K61" s="260">
        <f t="shared" si="7"/>
        <v>0</v>
      </c>
      <c r="L61" s="260">
        <f t="shared" si="7"/>
        <v>0</v>
      </c>
      <c r="M61" s="260">
        <f t="shared" si="7"/>
        <v>0</v>
      </c>
      <c r="N61" s="260">
        <f t="shared" si="7"/>
        <v>0</v>
      </c>
      <c r="O61" s="260">
        <f>SUM(O55:O60)</f>
        <v>0</v>
      </c>
    </row>
    <row r="62" spans="1:15" hidden="1" x14ac:dyDescent="0.25">
      <c r="A62" s="48">
        <v>9</v>
      </c>
      <c r="B62" s="27" t="s">
        <v>113</v>
      </c>
      <c r="C62" s="49" t="s">
        <v>76</v>
      </c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1:15" hidden="1" x14ac:dyDescent="0.25">
      <c r="A63" s="52"/>
      <c r="B63" s="27"/>
      <c r="C63" s="49" t="s">
        <v>77</v>
      </c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</row>
    <row r="64" spans="1:15" hidden="1" x14ac:dyDescent="0.25">
      <c r="A64" s="52"/>
      <c r="B64" s="27"/>
      <c r="C64" s="49" t="s">
        <v>78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</row>
    <row r="65" spans="1:15" ht="15" hidden="1" customHeight="1" x14ac:dyDescent="0.25">
      <c r="A65" s="52"/>
      <c r="B65" s="27"/>
      <c r="C65" s="49" t="s">
        <v>31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15" hidden="1" customHeight="1" x14ac:dyDescent="0.25">
      <c r="A66" s="52"/>
      <c r="B66" s="27"/>
      <c r="C66" s="49" t="s">
        <v>114</v>
      </c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</row>
    <row r="67" spans="1:15" ht="27.75" hidden="1" customHeight="1" x14ac:dyDescent="0.25">
      <c r="A67" s="52"/>
      <c r="B67" s="27"/>
      <c r="C67" s="64" t="s">
        <v>105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</row>
    <row r="68" spans="1:15" hidden="1" x14ac:dyDescent="0.25">
      <c r="A68" s="54"/>
      <c r="B68" s="27"/>
      <c r="C68" s="65" t="s">
        <v>82</v>
      </c>
      <c r="D68" s="260">
        <f t="shared" ref="D68:N68" si="8">SUM(D62:D67)</f>
        <v>0</v>
      </c>
      <c r="E68" s="260">
        <f t="shared" si="8"/>
        <v>0</v>
      </c>
      <c r="F68" s="260">
        <f t="shared" si="8"/>
        <v>0</v>
      </c>
      <c r="G68" s="260">
        <f t="shared" si="8"/>
        <v>0</v>
      </c>
      <c r="H68" s="260">
        <f t="shared" si="8"/>
        <v>0</v>
      </c>
      <c r="I68" s="260">
        <f t="shared" si="8"/>
        <v>0</v>
      </c>
      <c r="J68" s="260">
        <f t="shared" si="8"/>
        <v>0</v>
      </c>
      <c r="K68" s="260">
        <f t="shared" si="8"/>
        <v>0</v>
      </c>
      <c r="L68" s="260">
        <f t="shared" si="8"/>
        <v>0</v>
      </c>
      <c r="M68" s="260">
        <f t="shared" si="8"/>
        <v>0</v>
      </c>
      <c r="N68" s="260">
        <f t="shared" si="8"/>
        <v>0</v>
      </c>
      <c r="O68" s="260">
        <f>SUM(O62:O67)</f>
        <v>0</v>
      </c>
    </row>
    <row r="69" spans="1:15" hidden="1" x14ac:dyDescent="0.25">
      <c r="A69" s="48">
        <v>10</v>
      </c>
      <c r="B69" s="27" t="s">
        <v>115</v>
      </c>
      <c r="C69" s="49" t="s">
        <v>76</v>
      </c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</row>
    <row r="70" spans="1:15" hidden="1" x14ac:dyDescent="0.25">
      <c r="A70" s="52"/>
      <c r="B70" s="27"/>
      <c r="C70" s="49" t="s">
        <v>77</v>
      </c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</row>
    <row r="71" spans="1:15" hidden="1" x14ac:dyDescent="0.25">
      <c r="A71" s="52"/>
      <c r="B71" s="27"/>
      <c r="C71" s="49" t="s">
        <v>78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</row>
    <row r="72" spans="1:15" hidden="1" x14ac:dyDescent="0.25">
      <c r="A72" s="52"/>
      <c r="B72" s="27"/>
      <c r="C72" s="49" t="s">
        <v>31</v>
      </c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</row>
    <row r="73" spans="1:15" hidden="1" x14ac:dyDescent="0.25">
      <c r="A73" s="52"/>
      <c r="B73" s="27"/>
      <c r="C73" s="49" t="s">
        <v>32</v>
      </c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</row>
    <row r="74" spans="1:15" ht="25.5" hidden="1" x14ac:dyDescent="0.25">
      <c r="A74" s="52"/>
      <c r="B74" s="27"/>
      <c r="C74" s="64" t="s">
        <v>105</v>
      </c>
      <c r="D74" s="29"/>
      <c r="E74" s="29"/>
      <c r="F74" s="29"/>
      <c r="G74" s="51"/>
      <c r="H74" s="51"/>
      <c r="I74" s="51"/>
      <c r="J74" s="51"/>
      <c r="K74" s="51"/>
      <c r="L74" s="51"/>
      <c r="M74" s="51"/>
      <c r="N74" s="51"/>
      <c r="O74" s="51"/>
    </row>
    <row r="75" spans="1:15" hidden="1" x14ac:dyDescent="0.25">
      <c r="A75" s="54"/>
      <c r="B75" s="27"/>
      <c r="C75" s="65" t="s">
        <v>82</v>
      </c>
      <c r="D75" s="260">
        <f t="shared" ref="D75:N75" si="9">SUM(D69:D74)</f>
        <v>0</v>
      </c>
      <c r="E75" s="260">
        <f t="shared" si="9"/>
        <v>0</v>
      </c>
      <c r="F75" s="260">
        <f t="shared" si="9"/>
        <v>0</v>
      </c>
      <c r="G75" s="260">
        <f t="shared" si="9"/>
        <v>0</v>
      </c>
      <c r="H75" s="260">
        <f t="shared" si="9"/>
        <v>0</v>
      </c>
      <c r="I75" s="260">
        <f t="shared" si="9"/>
        <v>0</v>
      </c>
      <c r="J75" s="260">
        <f t="shared" si="9"/>
        <v>0</v>
      </c>
      <c r="K75" s="260">
        <f t="shared" si="9"/>
        <v>0</v>
      </c>
      <c r="L75" s="260">
        <f t="shared" si="9"/>
        <v>0</v>
      </c>
      <c r="M75" s="260">
        <f t="shared" si="9"/>
        <v>0</v>
      </c>
      <c r="N75" s="260">
        <f t="shared" si="9"/>
        <v>0</v>
      </c>
      <c r="O75" s="260">
        <f>SUM(O69:O74)</f>
        <v>0</v>
      </c>
    </row>
    <row r="76" spans="1:15" hidden="1" x14ac:dyDescent="0.25">
      <c r="A76" s="48">
        <v>12</v>
      </c>
      <c r="B76" s="27" t="s">
        <v>116</v>
      </c>
      <c r="C76" s="49" t="s">
        <v>76</v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</row>
    <row r="77" spans="1:15" hidden="1" x14ac:dyDescent="0.25">
      <c r="A77" s="52"/>
      <c r="B77" s="27"/>
      <c r="C77" s="49" t="s">
        <v>77</v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</row>
    <row r="78" spans="1:15" hidden="1" x14ac:dyDescent="0.25">
      <c r="A78" s="52"/>
      <c r="B78" s="27"/>
      <c r="C78" s="49" t="s">
        <v>78</v>
      </c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</row>
    <row r="79" spans="1:15" hidden="1" x14ac:dyDescent="0.25">
      <c r="A79" s="52"/>
      <c r="B79" s="27"/>
      <c r="C79" s="49" t="s">
        <v>31</v>
      </c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</row>
    <row r="80" spans="1:15" hidden="1" x14ac:dyDescent="0.25">
      <c r="A80" s="52"/>
      <c r="B80" s="27"/>
      <c r="C80" s="49" t="s">
        <v>114</v>
      </c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</row>
    <row r="81" spans="1:15" ht="25.5" hidden="1" x14ac:dyDescent="0.25">
      <c r="A81" s="52"/>
      <c r="B81" s="27"/>
      <c r="C81" s="64" t="s">
        <v>105</v>
      </c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1:15" hidden="1" x14ac:dyDescent="0.25">
      <c r="A82" s="54"/>
      <c r="B82" s="27"/>
      <c r="C82" s="65" t="s">
        <v>82</v>
      </c>
      <c r="D82" s="260">
        <f t="shared" ref="D82:N82" si="10">SUM(D76:D81)</f>
        <v>0</v>
      </c>
      <c r="E82" s="260">
        <f t="shared" si="10"/>
        <v>0</v>
      </c>
      <c r="F82" s="260">
        <f t="shared" si="10"/>
        <v>0</v>
      </c>
      <c r="G82" s="260">
        <f t="shared" si="10"/>
        <v>0</v>
      </c>
      <c r="H82" s="260">
        <f t="shared" si="10"/>
        <v>0</v>
      </c>
      <c r="I82" s="260">
        <f t="shared" si="10"/>
        <v>0</v>
      </c>
      <c r="J82" s="260">
        <f t="shared" si="10"/>
        <v>0</v>
      </c>
      <c r="K82" s="260">
        <f t="shared" si="10"/>
        <v>0</v>
      </c>
      <c r="L82" s="260">
        <f t="shared" si="10"/>
        <v>0</v>
      </c>
      <c r="M82" s="260">
        <f t="shared" si="10"/>
        <v>0</v>
      </c>
      <c r="N82" s="260">
        <f t="shared" si="10"/>
        <v>0</v>
      </c>
      <c r="O82" s="260">
        <f>SUM(O76:O81)</f>
        <v>0</v>
      </c>
    </row>
    <row r="83" spans="1:15" hidden="1" x14ac:dyDescent="0.25">
      <c r="A83" s="48">
        <v>13</v>
      </c>
      <c r="B83" s="27" t="s">
        <v>117</v>
      </c>
      <c r="C83" s="49" t="s">
        <v>76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</row>
    <row r="84" spans="1:15" hidden="1" x14ac:dyDescent="0.25">
      <c r="A84" s="52"/>
      <c r="B84" s="27"/>
      <c r="C84" s="49" t="s">
        <v>77</v>
      </c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</row>
    <row r="85" spans="1:15" hidden="1" x14ac:dyDescent="0.25">
      <c r="A85" s="52"/>
      <c r="B85" s="27"/>
      <c r="C85" s="49" t="s">
        <v>78</v>
      </c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</row>
    <row r="86" spans="1:15" hidden="1" x14ac:dyDescent="0.25">
      <c r="A86" s="52"/>
      <c r="B86" s="27"/>
      <c r="C86" s="49" t="s">
        <v>31</v>
      </c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</row>
    <row r="87" spans="1:15" hidden="1" x14ac:dyDescent="0.25">
      <c r="A87" s="52"/>
      <c r="B87" s="27"/>
      <c r="C87" s="49" t="s">
        <v>114</v>
      </c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</row>
    <row r="88" spans="1:15" ht="20.25" hidden="1" customHeight="1" x14ac:dyDescent="0.25">
      <c r="A88" s="52"/>
      <c r="B88" s="27"/>
      <c r="C88" s="64" t="s">
        <v>105</v>
      </c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</row>
    <row r="89" spans="1:15" hidden="1" x14ac:dyDescent="0.25">
      <c r="A89" s="54"/>
      <c r="B89" s="27"/>
      <c r="C89" s="65" t="s">
        <v>82</v>
      </c>
      <c r="D89" s="260">
        <f t="shared" ref="D89:N89" si="11">SUM(D83:D88)</f>
        <v>0</v>
      </c>
      <c r="E89" s="260">
        <f t="shared" si="11"/>
        <v>0</v>
      </c>
      <c r="F89" s="260">
        <f t="shared" si="11"/>
        <v>0</v>
      </c>
      <c r="G89" s="260">
        <f t="shared" si="11"/>
        <v>0</v>
      </c>
      <c r="H89" s="260">
        <f t="shared" si="11"/>
        <v>0</v>
      </c>
      <c r="I89" s="260">
        <f t="shared" si="11"/>
        <v>0</v>
      </c>
      <c r="J89" s="260">
        <f t="shared" si="11"/>
        <v>0</v>
      </c>
      <c r="K89" s="260">
        <f t="shared" si="11"/>
        <v>0</v>
      </c>
      <c r="L89" s="260">
        <f t="shared" si="11"/>
        <v>0</v>
      </c>
      <c r="M89" s="260">
        <f t="shared" si="11"/>
        <v>0</v>
      </c>
      <c r="N89" s="260">
        <f t="shared" si="11"/>
        <v>0</v>
      </c>
      <c r="O89" s="260">
        <f>SUM(O83:O88)</f>
        <v>0</v>
      </c>
    </row>
    <row r="90" spans="1:15" hidden="1" x14ac:dyDescent="0.25">
      <c r="A90" s="48">
        <v>14</v>
      </c>
      <c r="B90" s="27" t="s">
        <v>118</v>
      </c>
      <c r="C90" s="49" t="s">
        <v>76</v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</row>
    <row r="91" spans="1:15" hidden="1" x14ac:dyDescent="0.25">
      <c r="A91" s="52"/>
      <c r="B91" s="27"/>
      <c r="C91" s="49" t="s">
        <v>77</v>
      </c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</row>
    <row r="92" spans="1:15" hidden="1" x14ac:dyDescent="0.25">
      <c r="A92" s="52"/>
      <c r="B92" s="27"/>
      <c r="C92" s="49" t="s">
        <v>78</v>
      </c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</row>
    <row r="93" spans="1:15" hidden="1" x14ac:dyDescent="0.25">
      <c r="A93" s="52"/>
      <c r="B93" s="27"/>
      <c r="C93" s="49" t="s">
        <v>31</v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</row>
    <row r="94" spans="1:15" hidden="1" x14ac:dyDescent="0.25">
      <c r="A94" s="52"/>
      <c r="B94" s="27"/>
      <c r="C94" s="49" t="s">
        <v>114</v>
      </c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</row>
    <row r="95" spans="1:15" ht="25.5" hidden="1" x14ac:dyDescent="0.25">
      <c r="A95" s="52"/>
      <c r="B95" s="27"/>
      <c r="C95" s="64" t="s">
        <v>105</v>
      </c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</row>
    <row r="96" spans="1:15" hidden="1" x14ac:dyDescent="0.25">
      <c r="A96" s="54"/>
      <c r="B96" s="27"/>
      <c r="C96" s="65" t="s">
        <v>82</v>
      </c>
      <c r="D96" s="260">
        <f t="shared" ref="D96:N96" si="12">SUM(D90:D95)</f>
        <v>0</v>
      </c>
      <c r="E96" s="260">
        <f t="shared" si="12"/>
        <v>0</v>
      </c>
      <c r="F96" s="260">
        <f t="shared" si="12"/>
        <v>0</v>
      </c>
      <c r="G96" s="260">
        <f t="shared" si="12"/>
        <v>0</v>
      </c>
      <c r="H96" s="260">
        <f t="shared" si="12"/>
        <v>0</v>
      </c>
      <c r="I96" s="260">
        <f t="shared" si="12"/>
        <v>0</v>
      </c>
      <c r="J96" s="260">
        <f t="shared" si="12"/>
        <v>0</v>
      </c>
      <c r="K96" s="260">
        <f t="shared" si="12"/>
        <v>0</v>
      </c>
      <c r="L96" s="260">
        <f t="shared" si="12"/>
        <v>0</v>
      </c>
      <c r="M96" s="260">
        <f t="shared" si="12"/>
        <v>0</v>
      </c>
      <c r="N96" s="260">
        <f t="shared" si="12"/>
        <v>0</v>
      </c>
      <c r="O96" s="260">
        <f>SUM(O90:O95)</f>
        <v>0</v>
      </c>
    </row>
    <row r="97" spans="1:18" x14ac:dyDescent="0.25">
      <c r="A97" s="48">
        <v>15</v>
      </c>
      <c r="B97" s="81" t="s">
        <v>120</v>
      </c>
      <c r="C97" s="49" t="s">
        <v>76</v>
      </c>
      <c r="D97" s="51">
        <v>6</v>
      </c>
      <c r="E97" s="51">
        <v>14</v>
      </c>
      <c r="F97" s="51">
        <v>5</v>
      </c>
      <c r="G97" s="51">
        <v>8</v>
      </c>
      <c r="H97" s="51">
        <v>6</v>
      </c>
      <c r="I97" s="51"/>
      <c r="J97" s="51"/>
      <c r="K97" s="51"/>
      <c r="L97" s="51"/>
      <c r="M97" s="51"/>
      <c r="N97" s="51"/>
      <c r="O97" s="51"/>
    </row>
    <row r="98" spans="1:18" x14ac:dyDescent="0.25">
      <c r="A98" s="52"/>
      <c r="B98" s="81"/>
      <c r="C98" s="49" t="s">
        <v>77</v>
      </c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</row>
    <row r="99" spans="1:18" x14ac:dyDescent="0.25">
      <c r="A99" s="52"/>
      <c r="B99" s="81"/>
      <c r="C99" s="49" t="s">
        <v>78</v>
      </c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</row>
    <row r="100" spans="1:18" x14ac:dyDescent="0.25">
      <c r="A100" s="52"/>
      <c r="B100" s="81"/>
      <c r="C100" s="49" t="s">
        <v>31</v>
      </c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</row>
    <row r="101" spans="1:18" x14ac:dyDescent="0.25">
      <c r="A101" s="52"/>
      <c r="B101" s="81"/>
      <c r="C101" s="49" t="s">
        <v>114</v>
      </c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R101" s="39" t="s">
        <v>256</v>
      </c>
    </row>
    <row r="102" spans="1:18" ht="25.5" x14ac:dyDescent="0.25">
      <c r="A102" s="52"/>
      <c r="B102" s="81"/>
      <c r="C102" s="64" t="s">
        <v>105</v>
      </c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</row>
    <row r="103" spans="1:18" x14ac:dyDescent="0.25">
      <c r="A103" s="54"/>
      <c r="B103" s="81"/>
      <c r="C103" s="65" t="s">
        <v>82</v>
      </c>
      <c r="D103" s="260">
        <f t="shared" ref="D103:O103" si="13">SUM(D97:D102)</f>
        <v>6</v>
      </c>
      <c r="E103" s="260">
        <f t="shared" si="13"/>
        <v>14</v>
      </c>
      <c r="F103" s="260">
        <f t="shared" si="13"/>
        <v>5</v>
      </c>
      <c r="G103" s="260">
        <f t="shared" si="13"/>
        <v>8</v>
      </c>
      <c r="H103" s="260">
        <f t="shared" si="13"/>
        <v>6</v>
      </c>
      <c r="I103" s="260">
        <f t="shared" si="13"/>
        <v>0</v>
      </c>
      <c r="J103" s="260">
        <f t="shared" si="13"/>
        <v>0</v>
      </c>
      <c r="K103" s="260">
        <f t="shared" si="13"/>
        <v>0</v>
      </c>
      <c r="L103" s="260">
        <f t="shared" si="13"/>
        <v>0</v>
      </c>
      <c r="M103" s="260">
        <f t="shared" si="13"/>
        <v>0</v>
      </c>
      <c r="N103" s="260">
        <f t="shared" si="13"/>
        <v>0</v>
      </c>
      <c r="O103" s="260">
        <f t="shared" si="13"/>
        <v>0</v>
      </c>
    </row>
    <row r="105" spans="1:18" ht="15" x14ac:dyDescent="0.25">
      <c r="A105" s="267"/>
      <c r="B105" s="267"/>
      <c r="C105" s="267"/>
      <c r="D105" s="267"/>
      <c r="E105" s="267"/>
      <c r="F105" s="267"/>
    </row>
    <row r="106" spans="1:18" ht="15" x14ac:dyDescent="0.25">
      <c r="A106" s="267"/>
      <c r="B106" s="267"/>
      <c r="C106" s="267"/>
      <c r="D106" s="267"/>
      <c r="E106" s="267"/>
      <c r="F106" s="267"/>
    </row>
    <row r="107" spans="1:18" ht="15" x14ac:dyDescent="0.25">
      <c r="A107" s="267"/>
      <c r="B107" s="267"/>
      <c r="C107" s="267"/>
      <c r="D107" s="267"/>
      <c r="E107" s="267"/>
      <c r="F107" s="267"/>
    </row>
    <row r="108" spans="1:18" ht="15" x14ac:dyDescent="0.25">
      <c r="A108" s="267"/>
      <c r="B108" s="267"/>
      <c r="C108" s="267"/>
      <c r="D108" s="267"/>
      <c r="E108" s="267"/>
      <c r="F108" s="267"/>
    </row>
    <row r="109" spans="1:18" ht="15" x14ac:dyDescent="0.25">
      <c r="A109" s="268"/>
      <c r="B109" s="268"/>
      <c r="C109" s="268"/>
      <c r="D109" s="268"/>
      <c r="E109" s="268"/>
      <c r="F109" s="268"/>
    </row>
  </sheetData>
  <mergeCells count="41">
    <mergeCell ref="A105:F105"/>
    <mergeCell ref="A106:F106"/>
    <mergeCell ref="A107:F107"/>
    <mergeCell ref="A108:F108"/>
    <mergeCell ref="A83:A89"/>
    <mergeCell ref="B83:B89"/>
    <mergeCell ref="A90:A96"/>
    <mergeCell ref="B90:B96"/>
    <mergeCell ref="A97:A103"/>
    <mergeCell ref="B97:B103"/>
    <mergeCell ref="A62:A68"/>
    <mergeCell ref="B62:B68"/>
    <mergeCell ref="A69:A75"/>
    <mergeCell ref="B69:B75"/>
    <mergeCell ref="A76:A82"/>
    <mergeCell ref="B76:B82"/>
    <mergeCell ref="C46:C47"/>
    <mergeCell ref="D46:O46"/>
    <mergeCell ref="A48:A54"/>
    <mergeCell ref="B48:B54"/>
    <mergeCell ref="A55:A61"/>
    <mergeCell ref="B55:B61"/>
    <mergeCell ref="A32:A38"/>
    <mergeCell ref="B32:B38"/>
    <mergeCell ref="A39:A45"/>
    <mergeCell ref="B39:B45"/>
    <mergeCell ref="A46:A47"/>
    <mergeCell ref="B46:B47"/>
    <mergeCell ref="A11:A17"/>
    <mergeCell ref="B11:B17"/>
    <mergeCell ref="A18:A24"/>
    <mergeCell ref="B18:B24"/>
    <mergeCell ref="A25:A31"/>
    <mergeCell ref="B25:B31"/>
    <mergeCell ref="C1:L1"/>
    <mergeCell ref="A2:A3"/>
    <mergeCell ref="B2:B3"/>
    <mergeCell ref="C2:C3"/>
    <mergeCell ref="D2:O2"/>
    <mergeCell ref="A4:A10"/>
    <mergeCell ref="B4:B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7166-3EFD-406B-A259-044ACD05C9BD}">
  <dimension ref="A1:O64"/>
  <sheetViews>
    <sheetView topLeftCell="A25" workbookViewId="0">
      <selection activeCell="S23" sqref="S23"/>
    </sheetView>
  </sheetViews>
  <sheetFormatPr defaultRowHeight="12.75" x14ac:dyDescent="0.25"/>
  <cols>
    <col min="1" max="1" width="4.5703125" style="39" customWidth="1"/>
    <col min="2" max="2" width="12" style="39" customWidth="1"/>
    <col min="3" max="3" width="17.42578125" style="39" customWidth="1"/>
    <col min="4" max="15" width="4.42578125" style="39" customWidth="1"/>
    <col min="16" max="16384" width="9.140625" style="39"/>
  </cols>
  <sheetData>
    <row r="1" spans="1:15" ht="36" customHeight="1" x14ac:dyDescent="0.25">
      <c r="B1" s="269"/>
      <c r="C1" s="270" t="s">
        <v>257</v>
      </c>
      <c r="D1" s="270"/>
      <c r="E1" s="270"/>
      <c r="F1" s="270"/>
      <c r="G1" s="270"/>
      <c r="H1" s="270"/>
      <c r="I1" s="270"/>
      <c r="J1" s="270"/>
    </row>
    <row r="2" spans="1:15" ht="33" customHeight="1" x14ac:dyDescent="0.25">
      <c r="A2" s="61" t="s">
        <v>23</v>
      </c>
      <c r="B2" s="62" t="s">
        <v>61</v>
      </c>
      <c r="C2" s="62" t="s">
        <v>25</v>
      </c>
      <c r="D2" s="62" t="s">
        <v>228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7.5" customHeight="1" x14ac:dyDescent="0.25">
      <c r="A3" s="63"/>
      <c r="B3" s="62"/>
      <c r="C3" s="62"/>
      <c r="D3" s="262" t="s">
        <v>63</v>
      </c>
      <c r="E3" s="262" t="s">
        <v>64</v>
      </c>
      <c r="F3" s="262" t="s">
        <v>65</v>
      </c>
      <c r="G3" s="262" t="s">
        <v>229</v>
      </c>
      <c r="H3" s="262" t="s">
        <v>230</v>
      </c>
      <c r="I3" s="262" t="s">
        <v>68</v>
      </c>
      <c r="J3" s="262" t="s">
        <v>69</v>
      </c>
      <c r="K3" s="262" t="s">
        <v>70</v>
      </c>
      <c r="L3" s="262" t="s">
        <v>71</v>
      </c>
      <c r="M3" s="262" t="s">
        <v>72</v>
      </c>
      <c r="N3" s="262" t="s">
        <v>73</v>
      </c>
      <c r="O3" s="262" t="s">
        <v>74</v>
      </c>
    </row>
    <row r="4" spans="1:15" x14ac:dyDescent="0.25">
      <c r="A4" s="48">
        <v>1</v>
      </c>
      <c r="B4" s="48" t="s">
        <v>258</v>
      </c>
      <c r="C4" s="49" t="s">
        <v>76</v>
      </c>
      <c r="D4" s="33">
        <v>75</v>
      </c>
      <c r="E4" s="33">
        <v>66</v>
      </c>
      <c r="F4" s="33">
        <v>55</v>
      </c>
      <c r="G4" s="51">
        <v>44</v>
      </c>
      <c r="H4" s="51">
        <v>80</v>
      </c>
      <c r="I4" s="51"/>
      <c r="J4" s="51"/>
      <c r="K4" s="51"/>
      <c r="L4" s="51"/>
      <c r="M4" s="51"/>
      <c r="N4" s="51"/>
      <c r="O4" s="51"/>
    </row>
    <row r="5" spans="1:15" x14ac:dyDescent="0.25">
      <c r="A5" s="52"/>
      <c r="B5" s="52"/>
      <c r="C5" s="49" t="s">
        <v>77</v>
      </c>
      <c r="D5" s="33">
        <v>65</v>
      </c>
      <c r="E5" s="33">
        <v>74</v>
      </c>
      <c r="F5" s="33">
        <v>65</v>
      </c>
      <c r="G5" s="51">
        <v>58</v>
      </c>
      <c r="H5" s="51">
        <v>73</v>
      </c>
      <c r="I5" s="51"/>
      <c r="J5" s="51"/>
      <c r="K5" s="51"/>
      <c r="L5" s="51"/>
      <c r="M5" s="51"/>
      <c r="N5" s="51"/>
      <c r="O5" s="51"/>
    </row>
    <row r="6" spans="1:15" x14ac:dyDescent="0.25">
      <c r="A6" s="52"/>
      <c r="B6" s="52"/>
      <c r="C6" s="49" t="s">
        <v>78</v>
      </c>
      <c r="D6" s="33"/>
      <c r="E6" s="33">
        <v>45</v>
      </c>
      <c r="F6" s="33">
        <v>38</v>
      </c>
      <c r="G6" s="51">
        <v>42</v>
      </c>
      <c r="H6" s="51">
        <v>95</v>
      </c>
      <c r="I6" s="51"/>
      <c r="J6" s="51"/>
      <c r="K6" s="51"/>
      <c r="L6" s="51"/>
      <c r="M6" s="51"/>
      <c r="N6" s="51"/>
      <c r="O6" s="51"/>
    </row>
    <row r="7" spans="1:15" x14ac:dyDescent="0.25">
      <c r="A7" s="52"/>
      <c r="B7" s="52"/>
      <c r="C7" s="49" t="s">
        <v>31</v>
      </c>
      <c r="D7" s="33"/>
      <c r="E7" s="33"/>
      <c r="F7" s="33"/>
      <c r="G7" s="51"/>
      <c r="H7" s="51"/>
      <c r="I7" s="51"/>
      <c r="J7" s="51"/>
      <c r="K7" s="51"/>
      <c r="L7" s="51"/>
      <c r="M7" s="51"/>
      <c r="N7" s="51"/>
      <c r="O7" s="51"/>
    </row>
    <row r="8" spans="1:15" x14ac:dyDescent="0.25">
      <c r="A8" s="52"/>
      <c r="B8" s="52"/>
      <c r="C8" s="49" t="s">
        <v>32</v>
      </c>
      <c r="D8" s="33"/>
      <c r="E8" s="33"/>
      <c r="F8" s="33"/>
      <c r="G8" s="51"/>
      <c r="H8" s="51"/>
      <c r="I8" s="51"/>
      <c r="J8" s="51"/>
      <c r="K8" s="51"/>
      <c r="L8" s="51"/>
      <c r="M8" s="51"/>
      <c r="N8" s="51"/>
      <c r="O8" s="51"/>
    </row>
    <row r="9" spans="1:15" ht="25.5" x14ac:dyDescent="0.25">
      <c r="A9" s="52"/>
      <c r="B9" s="52"/>
      <c r="C9" s="64" t="s">
        <v>105</v>
      </c>
      <c r="D9" s="33"/>
      <c r="E9" s="33"/>
      <c r="F9" s="33"/>
      <c r="G9" s="51"/>
      <c r="H9" s="51"/>
      <c r="I9" s="51"/>
      <c r="J9" s="51"/>
      <c r="K9" s="51"/>
      <c r="L9" s="51"/>
      <c r="M9" s="51"/>
      <c r="N9" s="51"/>
      <c r="O9" s="51"/>
    </row>
    <row r="10" spans="1:15" x14ac:dyDescent="0.25">
      <c r="A10" s="54"/>
      <c r="B10" s="54"/>
      <c r="C10" s="65" t="s">
        <v>82</v>
      </c>
      <c r="D10" s="260">
        <f t="shared" ref="D10:N10" si="0">SUM(D4:D9)</f>
        <v>140</v>
      </c>
      <c r="E10" s="260">
        <f t="shared" si="0"/>
        <v>185</v>
      </c>
      <c r="F10" s="260">
        <f t="shared" si="0"/>
        <v>158</v>
      </c>
      <c r="G10" s="260">
        <f t="shared" si="0"/>
        <v>144</v>
      </c>
      <c r="H10" s="260">
        <f t="shared" si="0"/>
        <v>248</v>
      </c>
      <c r="I10" s="260">
        <f t="shared" si="0"/>
        <v>0</v>
      </c>
      <c r="J10" s="260">
        <f>SUM(J4:J9)</f>
        <v>0</v>
      </c>
      <c r="K10" s="260">
        <f t="shared" si="0"/>
        <v>0</v>
      </c>
      <c r="L10" s="260">
        <f t="shared" si="0"/>
        <v>0</v>
      </c>
      <c r="M10" s="260">
        <f t="shared" si="0"/>
        <v>0</v>
      </c>
      <c r="N10" s="260">
        <f t="shared" si="0"/>
        <v>0</v>
      </c>
      <c r="O10" s="260">
        <f>SUM(O4:O9)</f>
        <v>0</v>
      </c>
    </row>
    <row r="11" spans="1:15" x14ac:dyDescent="0.25">
      <c r="A11" s="48">
        <v>2</v>
      </c>
      <c r="B11" s="48" t="s">
        <v>259</v>
      </c>
      <c r="C11" s="49" t="s">
        <v>76</v>
      </c>
      <c r="D11" s="57">
        <v>50</v>
      </c>
      <c r="E11" s="57">
        <v>82</v>
      </c>
      <c r="F11" s="57">
        <v>85</v>
      </c>
      <c r="G11" s="51">
        <v>59</v>
      </c>
      <c r="H11" s="51">
        <v>80</v>
      </c>
      <c r="I11" s="51"/>
      <c r="J11" s="51"/>
      <c r="K11" s="51"/>
      <c r="L11" s="51"/>
      <c r="M11" s="51"/>
      <c r="N11" s="51"/>
      <c r="O11" s="51"/>
    </row>
    <row r="12" spans="1:15" x14ac:dyDescent="0.25">
      <c r="A12" s="52"/>
      <c r="B12" s="52"/>
      <c r="C12" s="49" t="s">
        <v>77</v>
      </c>
      <c r="D12" s="33"/>
      <c r="E12" s="33"/>
      <c r="F12" s="33"/>
      <c r="G12" s="51"/>
      <c r="H12" s="51">
        <v>69</v>
      </c>
      <c r="I12" s="51"/>
      <c r="J12" s="51"/>
      <c r="K12" s="51"/>
      <c r="L12" s="51"/>
      <c r="M12" s="51"/>
      <c r="N12" s="51"/>
      <c r="O12" s="51"/>
    </row>
    <row r="13" spans="1:15" ht="14.25" customHeight="1" x14ac:dyDescent="0.25">
      <c r="A13" s="52"/>
      <c r="B13" s="52"/>
      <c r="C13" s="49" t="s">
        <v>78</v>
      </c>
      <c r="D13" s="33"/>
      <c r="E13" s="33"/>
      <c r="F13" s="33"/>
      <c r="G13" s="51"/>
      <c r="H13" s="51"/>
      <c r="I13" s="51"/>
      <c r="J13" s="51"/>
      <c r="K13" s="51"/>
      <c r="L13" s="51"/>
      <c r="M13" s="51"/>
      <c r="N13" s="51"/>
      <c r="O13" s="51"/>
    </row>
    <row r="14" spans="1:15" ht="14.25" customHeight="1" x14ac:dyDescent="0.25">
      <c r="A14" s="52"/>
      <c r="B14" s="52"/>
      <c r="C14" s="49" t="s">
        <v>31</v>
      </c>
      <c r="D14" s="33"/>
      <c r="E14" s="33"/>
      <c r="F14" s="33"/>
      <c r="G14" s="51"/>
      <c r="H14" s="51"/>
      <c r="I14" s="51"/>
      <c r="J14" s="51"/>
      <c r="K14" s="51"/>
      <c r="L14" s="51"/>
      <c r="M14" s="51"/>
      <c r="N14" s="51"/>
      <c r="O14" s="51"/>
    </row>
    <row r="15" spans="1:15" x14ac:dyDescent="0.25">
      <c r="A15" s="52"/>
      <c r="B15" s="52"/>
      <c r="C15" s="49" t="s">
        <v>32</v>
      </c>
      <c r="D15" s="33"/>
      <c r="E15" s="33"/>
      <c r="F15" s="33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25.5" x14ac:dyDescent="0.25">
      <c r="A16" s="52"/>
      <c r="B16" s="52"/>
      <c r="C16" s="64" t="s">
        <v>105</v>
      </c>
      <c r="D16" s="33"/>
      <c r="E16" s="33"/>
      <c r="F16" s="33"/>
      <c r="G16" s="51"/>
      <c r="H16" s="51"/>
      <c r="I16" s="51"/>
      <c r="J16" s="51"/>
      <c r="K16" s="51"/>
      <c r="L16" s="51"/>
      <c r="M16" s="51"/>
      <c r="N16" s="51"/>
      <c r="O16" s="51"/>
    </row>
    <row r="17" spans="1:15" x14ac:dyDescent="0.25">
      <c r="A17" s="54"/>
      <c r="B17" s="54"/>
      <c r="C17" s="65" t="s">
        <v>82</v>
      </c>
      <c r="D17" s="260">
        <f t="shared" ref="D17:N17" si="1">SUM(D11:D16)</f>
        <v>50</v>
      </c>
      <c r="E17" s="260">
        <f t="shared" si="1"/>
        <v>82</v>
      </c>
      <c r="F17" s="260">
        <f t="shared" si="1"/>
        <v>85</v>
      </c>
      <c r="G17" s="260">
        <f t="shared" si="1"/>
        <v>59</v>
      </c>
      <c r="H17" s="260">
        <f t="shared" si="1"/>
        <v>149</v>
      </c>
      <c r="I17" s="260">
        <f t="shared" si="1"/>
        <v>0</v>
      </c>
      <c r="J17" s="260">
        <f>SUM(J11:J16)</f>
        <v>0</v>
      </c>
      <c r="K17" s="260">
        <f t="shared" si="1"/>
        <v>0</v>
      </c>
      <c r="L17" s="260">
        <f t="shared" si="1"/>
        <v>0</v>
      </c>
      <c r="M17" s="260">
        <f t="shared" si="1"/>
        <v>0</v>
      </c>
      <c r="N17" s="260">
        <f t="shared" si="1"/>
        <v>0</v>
      </c>
      <c r="O17" s="260">
        <f>SUM(O11:O16)</f>
        <v>0</v>
      </c>
    </row>
    <row r="18" spans="1:15" x14ac:dyDescent="0.25">
      <c r="A18" s="48">
        <v>3</v>
      </c>
      <c r="B18" s="48" t="s">
        <v>260</v>
      </c>
      <c r="C18" s="49" t="s">
        <v>76</v>
      </c>
      <c r="D18" s="33">
        <v>134</v>
      </c>
      <c r="E18" s="33">
        <v>95</v>
      </c>
      <c r="F18" s="33">
        <v>92</v>
      </c>
      <c r="G18" s="51">
        <v>95</v>
      </c>
      <c r="H18" s="51">
        <v>97</v>
      </c>
      <c r="I18" s="51"/>
      <c r="J18" s="51"/>
      <c r="K18" s="51"/>
      <c r="L18" s="51"/>
      <c r="M18" s="51"/>
      <c r="N18" s="51"/>
      <c r="O18" s="51"/>
    </row>
    <row r="19" spans="1:15" ht="15" customHeight="1" x14ac:dyDescent="0.25">
      <c r="A19" s="52"/>
      <c r="B19" s="52"/>
      <c r="C19" s="49" t="s">
        <v>77</v>
      </c>
      <c r="D19" s="33"/>
      <c r="E19" s="33">
        <v>83</v>
      </c>
      <c r="F19" s="33">
        <v>85</v>
      </c>
      <c r="G19" s="51">
        <v>83</v>
      </c>
      <c r="H19" s="51">
        <v>93</v>
      </c>
      <c r="I19" s="51"/>
      <c r="J19" s="51"/>
      <c r="K19" s="51"/>
      <c r="L19" s="51"/>
      <c r="M19" s="51"/>
      <c r="N19" s="51"/>
      <c r="O19" s="51"/>
    </row>
    <row r="20" spans="1:15" ht="15" customHeight="1" x14ac:dyDescent="0.25">
      <c r="A20" s="52"/>
      <c r="B20" s="52"/>
      <c r="C20" s="49" t="s">
        <v>78</v>
      </c>
      <c r="D20" s="33"/>
      <c r="E20" s="33"/>
      <c r="F20" s="33"/>
      <c r="G20" s="51"/>
      <c r="H20" s="51">
        <v>40</v>
      </c>
      <c r="I20" s="51"/>
      <c r="J20" s="51"/>
      <c r="K20" s="51"/>
      <c r="L20" s="51"/>
      <c r="M20" s="51"/>
      <c r="N20" s="51"/>
      <c r="O20" s="51"/>
    </row>
    <row r="21" spans="1:15" x14ac:dyDescent="0.25">
      <c r="A21" s="52"/>
      <c r="B21" s="52"/>
      <c r="C21" s="49" t="s">
        <v>31</v>
      </c>
      <c r="D21" s="33"/>
      <c r="E21" s="33"/>
      <c r="F21" s="33"/>
      <c r="G21" s="51"/>
      <c r="H21" s="51"/>
      <c r="I21" s="51"/>
      <c r="J21" s="51"/>
      <c r="K21" s="51"/>
      <c r="L21" s="51"/>
      <c r="M21" s="51"/>
      <c r="N21" s="51"/>
      <c r="O21" s="51"/>
    </row>
    <row r="22" spans="1:15" ht="15" customHeight="1" x14ac:dyDescent="0.25">
      <c r="A22" s="52"/>
      <c r="B22" s="52"/>
      <c r="C22" s="49" t="s">
        <v>32</v>
      </c>
      <c r="D22" s="33"/>
      <c r="E22" s="33"/>
      <c r="F22" s="33"/>
      <c r="G22" s="51"/>
      <c r="H22" s="51"/>
      <c r="I22" s="51"/>
      <c r="J22" s="51"/>
      <c r="K22" s="51"/>
      <c r="L22" s="51"/>
      <c r="M22" s="51"/>
      <c r="N22" s="51"/>
      <c r="O22" s="51"/>
    </row>
    <row r="23" spans="1:15" ht="27" customHeight="1" x14ac:dyDescent="0.25">
      <c r="A23" s="52"/>
      <c r="B23" s="52"/>
      <c r="C23" s="64" t="s">
        <v>105</v>
      </c>
      <c r="D23" s="33"/>
      <c r="E23" s="33"/>
      <c r="F23" s="33"/>
      <c r="G23" s="51"/>
      <c r="H23" s="51"/>
      <c r="I23" s="51"/>
      <c r="J23" s="51"/>
      <c r="K23" s="51"/>
      <c r="L23" s="51"/>
      <c r="M23" s="51"/>
      <c r="N23" s="51"/>
      <c r="O23" s="51"/>
    </row>
    <row r="24" spans="1:15" ht="15" customHeight="1" x14ac:dyDescent="0.25">
      <c r="A24" s="54"/>
      <c r="B24" s="54"/>
      <c r="C24" s="65" t="s">
        <v>82</v>
      </c>
      <c r="D24" s="260">
        <f t="shared" ref="D24:N24" si="2">SUM(D18:D23)</f>
        <v>134</v>
      </c>
      <c r="E24" s="260">
        <f t="shared" si="2"/>
        <v>178</v>
      </c>
      <c r="F24" s="260">
        <f t="shared" si="2"/>
        <v>177</v>
      </c>
      <c r="G24" s="260">
        <f t="shared" si="2"/>
        <v>178</v>
      </c>
      <c r="H24" s="260">
        <f t="shared" si="2"/>
        <v>230</v>
      </c>
      <c r="I24" s="260">
        <f t="shared" si="2"/>
        <v>0</v>
      </c>
      <c r="J24" s="260">
        <f t="shared" si="2"/>
        <v>0</v>
      </c>
      <c r="K24" s="260">
        <f t="shared" si="2"/>
        <v>0</v>
      </c>
      <c r="L24" s="260">
        <f t="shared" si="2"/>
        <v>0</v>
      </c>
      <c r="M24" s="260">
        <f t="shared" si="2"/>
        <v>0</v>
      </c>
      <c r="N24" s="260">
        <f t="shared" si="2"/>
        <v>0</v>
      </c>
      <c r="O24" s="260">
        <f>SUM(O18:O23)</f>
        <v>0</v>
      </c>
    </row>
    <row r="25" spans="1:15" x14ac:dyDescent="0.25">
      <c r="A25" s="48">
        <v>4</v>
      </c>
      <c r="B25" s="48" t="s">
        <v>261</v>
      </c>
      <c r="C25" s="49" t="s">
        <v>76</v>
      </c>
      <c r="D25" s="33">
        <v>41</v>
      </c>
      <c r="E25" s="33">
        <v>40</v>
      </c>
      <c r="F25" s="33">
        <v>41</v>
      </c>
      <c r="G25" s="51">
        <v>49</v>
      </c>
      <c r="H25" s="51">
        <v>21</v>
      </c>
      <c r="I25" s="51"/>
      <c r="J25" s="51"/>
      <c r="K25" s="51"/>
      <c r="L25" s="51"/>
      <c r="M25" s="51"/>
      <c r="N25" s="51"/>
      <c r="O25" s="51"/>
    </row>
    <row r="26" spans="1:15" x14ac:dyDescent="0.25">
      <c r="A26" s="52"/>
      <c r="B26" s="52"/>
      <c r="C26" s="49" t="s">
        <v>77</v>
      </c>
      <c r="D26" s="33"/>
      <c r="E26" s="33"/>
      <c r="F26" s="33"/>
      <c r="G26" s="51"/>
      <c r="H26" s="51"/>
      <c r="I26" s="51"/>
      <c r="J26" s="51"/>
      <c r="K26" s="51"/>
      <c r="L26" s="51"/>
      <c r="M26" s="51"/>
      <c r="N26" s="51"/>
      <c r="O26" s="51"/>
    </row>
    <row r="27" spans="1:15" x14ac:dyDescent="0.25">
      <c r="A27" s="52"/>
      <c r="B27" s="52"/>
      <c r="C27" s="49" t="s">
        <v>78</v>
      </c>
      <c r="D27" s="33"/>
      <c r="E27" s="33"/>
      <c r="F27" s="33"/>
      <c r="G27" s="51"/>
      <c r="H27" s="51"/>
      <c r="I27" s="51"/>
      <c r="J27" s="51"/>
      <c r="K27" s="51"/>
      <c r="L27" s="51"/>
      <c r="M27" s="51"/>
      <c r="N27" s="51"/>
      <c r="O27" s="51"/>
    </row>
    <row r="28" spans="1:15" x14ac:dyDescent="0.25">
      <c r="A28" s="52"/>
      <c r="B28" s="52"/>
      <c r="C28" s="49" t="s">
        <v>31</v>
      </c>
      <c r="D28" s="29"/>
      <c r="E28" s="29"/>
      <c r="F28" s="29"/>
      <c r="G28" s="51"/>
      <c r="H28" s="51"/>
      <c r="I28" s="51"/>
      <c r="J28" s="51"/>
      <c r="K28" s="51"/>
      <c r="L28" s="51"/>
      <c r="M28" s="51"/>
      <c r="N28" s="51"/>
      <c r="O28" s="51"/>
    </row>
    <row r="29" spans="1:15" x14ac:dyDescent="0.25">
      <c r="A29" s="52"/>
      <c r="B29" s="52"/>
      <c r="C29" s="49" t="s">
        <v>32</v>
      </c>
      <c r="D29" s="29"/>
      <c r="E29" s="29"/>
      <c r="F29" s="29"/>
      <c r="G29" s="51"/>
      <c r="H29" s="51"/>
      <c r="I29" s="51"/>
      <c r="J29" s="51"/>
      <c r="K29" s="51"/>
      <c r="L29" s="51"/>
      <c r="M29" s="51"/>
      <c r="N29" s="51"/>
      <c r="O29" s="51"/>
    </row>
    <row r="30" spans="1:15" ht="25.5" x14ac:dyDescent="0.25">
      <c r="A30" s="52"/>
      <c r="B30" s="52"/>
      <c r="C30" s="64" t="s">
        <v>105</v>
      </c>
      <c r="D30" s="29"/>
      <c r="E30" s="29"/>
      <c r="F30" s="29"/>
      <c r="G30" s="51"/>
      <c r="H30" s="51"/>
      <c r="I30" s="51"/>
      <c r="J30" s="51"/>
      <c r="K30" s="51"/>
      <c r="L30" s="51"/>
      <c r="M30" s="51"/>
      <c r="N30" s="51"/>
      <c r="O30" s="51"/>
    </row>
    <row r="31" spans="1:15" x14ac:dyDescent="0.25">
      <c r="A31" s="54"/>
      <c r="B31" s="54"/>
      <c r="C31" s="65" t="s">
        <v>82</v>
      </c>
      <c r="D31" s="260">
        <f t="shared" ref="D31:N31" si="3">SUM(D25:D30)</f>
        <v>41</v>
      </c>
      <c r="E31" s="260">
        <f t="shared" si="3"/>
        <v>40</v>
      </c>
      <c r="F31" s="260">
        <f t="shared" si="3"/>
        <v>41</v>
      </c>
      <c r="G31" s="260">
        <f t="shared" si="3"/>
        <v>49</v>
      </c>
      <c r="H31" s="260">
        <f t="shared" si="3"/>
        <v>21</v>
      </c>
      <c r="I31" s="260">
        <f t="shared" si="3"/>
        <v>0</v>
      </c>
      <c r="J31" s="260">
        <f t="shared" si="3"/>
        <v>0</v>
      </c>
      <c r="K31" s="260">
        <f t="shared" si="3"/>
        <v>0</v>
      </c>
      <c r="L31" s="260">
        <f t="shared" si="3"/>
        <v>0</v>
      </c>
      <c r="M31" s="260">
        <f t="shared" si="3"/>
        <v>0</v>
      </c>
      <c r="N31" s="260">
        <f t="shared" si="3"/>
        <v>0</v>
      </c>
      <c r="O31" s="260">
        <f>SUM(O25:O30)</f>
        <v>0</v>
      </c>
    </row>
    <row r="32" spans="1:15" x14ac:dyDescent="0.25">
      <c r="A32" s="48">
        <v>6</v>
      </c>
      <c r="B32" s="48" t="s">
        <v>262</v>
      </c>
      <c r="C32" s="49" t="s">
        <v>76</v>
      </c>
      <c r="D32" s="29">
        <v>42</v>
      </c>
      <c r="E32" s="29">
        <v>55</v>
      </c>
      <c r="F32" s="29">
        <v>50</v>
      </c>
      <c r="G32" s="51">
        <v>35</v>
      </c>
      <c r="H32" s="51">
        <v>51</v>
      </c>
      <c r="I32" s="51"/>
      <c r="J32" s="51"/>
      <c r="K32" s="51"/>
      <c r="L32" s="51"/>
      <c r="M32" s="51"/>
      <c r="N32" s="51"/>
      <c r="O32" s="51"/>
    </row>
    <row r="33" spans="1:15" x14ac:dyDescent="0.25">
      <c r="A33" s="52"/>
      <c r="B33" s="52"/>
      <c r="C33" s="49" t="s">
        <v>77</v>
      </c>
      <c r="D33" s="29"/>
      <c r="E33" s="29"/>
      <c r="F33" s="29"/>
      <c r="G33" s="51"/>
      <c r="H33" s="51">
        <v>10</v>
      </c>
      <c r="I33" s="51"/>
      <c r="J33" s="51"/>
      <c r="K33" s="51"/>
      <c r="L33" s="51"/>
      <c r="M33" s="51"/>
      <c r="N33" s="51"/>
      <c r="O33" s="51"/>
    </row>
    <row r="34" spans="1:15" x14ac:dyDescent="0.25">
      <c r="A34" s="52"/>
      <c r="B34" s="52"/>
      <c r="C34" s="49" t="s">
        <v>78</v>
      </c>
      <c r="D34" s="29"/>
      <c r="E34" s="29"/>
      <c r="F34" s="29"/>
      <c r="G34" s="51"/>
      <c r="H34" s="51"/>
      <c r="I34" s="51"/>
      <c r="J34" s="51"/>
      <c r="K34" s="51"/>
      <c r="L34" s="51"/>
      <c r="M34" s="51"/>
      <c r="N34" s="51"/>
      <c r="O34" s="51"/>
    </row>
    <row r="35" spans="1:15" x14ac:dyDescent="0.25">
      <c r="A35" s="52"/>
      <c r="B35" s="52"/>
      <c r="C35" s="49" t="s">
        <v>31</v>
      </c>
      <c r="D35" s="29"/>
      <c r="E35" s="29"/>
      <c r="F35" s="29"/>
      <c r="G35" s="51"/>
      <c r="H35" s="51"/>
      <c r="I35" s="51"/>
      <c r="J35" s="51"/>
      <c r="K35" s="51"/>
      <c r="L35" s="51"/>
      <c r="M35" s="51"/>
      <c r="N35" s="51"/>
      <c r="O35" s="51"/>
    </row>
    <row r="36" spans="1:15" x14ac:dyDescent="0.25">
      <c r="A36" s="52"/>
      <c r="B36" s="52"/>
      <c r="C36" s="49" t="s">
        <v>32</v>
      </c>
      <c r="D36" s="29"/>
      <c r="E36" s="29"/>
      <c r="F36" s="29"/>
      <c r="G36" s="51"/>
      <c r="H36" s="51"/>
      <c r="I36" s="51"/>
      <c r="J36" s="51"/>
      <c r="K36" s="51"/>
      <c r="L36" s="51"/>
      <c r="M36" s="51"/>
      <c r="N36" s="51"/>
      <c r="O36" s="51"/>
    </row>
    <row r="37" spans="1:15" ht="25.5" x14ac:dyDescent="0.25">
      <c r="A37" s="52"/>
      <c r="B37" s="52"/>
      <c r="C37" s="64" t="s">
        <v>105</v>
      </c>
      <c r="D37" s="29"/>
      <c r="E37" s="29"/>
      <c r="F37" s="29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5">
      <c r="A38" s="54"/>
      <c r="B38" s="54"/>
      <c r="C38" s="65" t="s">
        <v>82</v>
      </c>
      <c r="D38" s="260">
        <f t="shared" ref="D38:N38" si="4">SUM(D32:D37)</f>
        <v>42</v>
      </c>
      <c r="E38" s="260">
        <f t="shared" si="4"/>
        <v>55</v>
      </c>
      <c r="F38" s="260">
        <f t="shared" si="4"/>
        <v>50</v>
      </c>
      <c r="G38" s="260">
        <f t="shared" si="4"/>
        <v>35</v>
      </c>
      <c r="H38" s="260">
        <f t="shared" si="4"/>
        <v>61</v>
      </c>
      <c r="I38" s="260">
        <f t="shared" si="4"/>
        <v>0</v>
      </c>
      <c r="J38" s="260">
        <f t="shared" si="4"/>
        <v>0</v>
      </c>
      <c r="K38" s="260">
        <f t="shared" si="4"/>
        <v>0</v>
      </c>
      <c r="L38" s="260">
        <f t="shared" si="4"/>
        <v>0</v>
      </c>
      <c r="M38" s="260">
        <f t="shared" si="4"/>
        <v>0</v>
      </c>
      <c r="N38" s="260">
        <f t="shared" si="4"/>
        <v>0</v>
      </c>
      <c r="O38" s="260">
        <f>SUM(O32:O37)</f>
        <v>0</v>
      </c>
    </row>
    <row r="39" spans="1:15" x14ac:dyDescent="0.25">
      <c r="A39" s="48">
        <v>7</v>
      </c>
      <c r="B39" s="48" t="s">
        <v>263</v>
      </c>
      <c r="C39" s="49" t="s">
        <v>76</v>
      </c>
      <c r="D39" s="29">
        <v>14</v>
      </c>
      <c r="E39" s="29">
        <v>24</v>
      </c>
      <c r="F39" s="29">
        <v>28</v>
      </c>
      <c r="G39" s="51">
        <v>22</v>
      </c>
      <c r="H39" s="51">
        <v>38</v>
      </c>
      <c r="I39" s="51"/>
      <c r="J39" s="51"/>
      <c r="K39" s="51"/>
      <c r="L39" s="51"/>
      <c r="M39" s="51"/>
      <c r="N39" s="51"/>
      <c r="O39" s="51"/>
    </row>
    <row r="40" spans="1:15" x14ac:dyDescent="0.25">
      <c r="A40" s="52"/>
      <c r="B40" s="52"/>
      <c r="C40" s="49" t="s">
        <v>77</v>
      </c>
      <c r="D40" s="29"/>
      <c r="E40" s="29"/>
      <c r="F40" s="29"/>
      <c r="G40" s="51"/>
      <c r="H40" s="51">
        <v>32</v>
      </c>
      <c r="I40" s="51"/>
      <c r="J40" s="51"/>
      <c r="K40" s="51"/>
      <c r="L40" s="51"/>
      <c r="M40" s="51"/>
      <c r="N40" s="51"/>
      <c r="O40" s="51"/>
    </row>
    <row r="41" spans="1:15" x14ac:dyDescent="0.25">
      <c r="A41" s="52"/>
      <c r="B41" s="52"/>
      <c r="C41" s="49" t="s">
        <v>78</v>
      </c>
      <c r="D41" s="29"/>
      <c r="E41" s="29"/>
      <c r="F41" s="29"/>
      <c r="G41" s="51"/>
      <c r="H41" s="51"/>
      <c r="I41" s="51"/>
      <c r="J41" s="51"/>
      <c r="K41" s="51"/>
      <c r="L41" s="51"/>
      <c r="M41" s="51"/>
      <c r="N41" s="51"/>
      <c r="O41" s="51"/>
    </row>
    <row r="42" spans="1:15" x14ac:dyDescent="0.25">
      <c r="A42" s="52"/>
      <c r="B42" s="52"/>
      <c r="C42" s="49" t="s">
        <v>31</v>
      </c>
      <c r="D42" s="29"/>
      <c r="E42" s="29"/>
      <c r="F42" s="29"/>
      <c r="G42" s="51"/>
      <c r="H42" s="51"/>
      <c r="I42" s="51"/>
      <c r="J42" s="51"/>
      <c r="K42" s="51"/>
      <c r="L42" s="51"/>
      <c r="M42" s="51"/>
      <c r="N42" s="51"/>
      <c r="O42" s="51"/>
    </row>
    <row r="43" spans="1:15" x14ac:dyDescent="0.25">
      <c r="A43" s="52"/>
      <c r="B43" s="52"/>
      <c r="C43" s="49" t="s">
        <v>32</v>
      </c>
      <c r="D43" s="29"/>
      <c r="E43" s="29"/>
      <c r="F43" s="29"/>
      <c r="G43" s="51"/>
      <c r="H43" s="51"/>
      <c r="I43" s="51"/>
      <c r="J43" s="51"/>
      <c r="K43" s="51"/>
      <c r="L43" s="51"/>
      <c r="M43" s="51"/>
      <c r="N43" s="51"/>
      <c r="O43" s="51"/>
    </row>
    <row r="44" spans="1:15" ht="25.5" x14ac:dyDescent="0.25">
      <c r="A44" s="52"/>
      <c r="B44" s="52"/>
      <c r="C44" s="64" t="s">
        <v>105</v>
      </c>
      <c r="D44" s="29"/>
      <c r="E44" s="29"/>
      <c r="F44" s="29"/>
      <c r="G44" s="51"/>
      <c r="H44" s="51"/>
      <c r="I44" s="51"/>
      <c r="J44" s="51"/>
      <c r="K44" s="51"/>
      <c r="L44" s="51"/>
      <c r="M44" s="51"/>
      <c r="N44" s="51"/>
      <c r="O44" s="51"/>
    </row>
    <row r="45" spans="1:15" x14ac:dyDescent="0.25">
      <c r="A45" s="54"/>
      <c r="B45" s="54"/>
      <c r="C45" s="65" t="s">
        <v>82</v>
      </c>
      <c r="D45" s="260">
        <f t="shared" ref="D45:N45" si="5">SUM(D39:D44)</f>
        <v>14</v>
      </c>
      <c r="E45" s="260">
        <f t="shared" si="5"/>
        <v>24</v>
      </c>
      <c r="F45" s="260">
        <f t="shared" si="5"/>
        <v>28</v>
      </c>
      <c r="G45" s="260">
        <f t="shared" si="5"/>
        <v>22</v>
      </c>
      <c r="H45" s="260">
        <f t="shared" si="5"/>
        <v>70</v>
      </c>
      <c r="I45" s="260">
        <f t="shared" si="5"/>
        <v>0</v>
      </c>
      <c r="J45" s="260">
        <f t="shared" si="5"/>
        <v>0</v>
      </c>
      <c r="K45" s="260">
        <f t="shared" si="5"/>
        <v>0</v>
      </c>
      <c r="L45" s="260">
        <f t="shared" si="5"/>
        <v>0</v>
      </c>
      <c r="M45" s="260">
        <f t="shared" si="5"/>
        <v>0</v>
      </c>
      <c r="N45" s="260">
        <f t="shared" si="5"/>
        <v>0</v>
      </c>
      <c r="O45" s="260">
        <f>SUM(O39:O44)</f>
        <v>0</v>
      </c>
    </row>
    <row r="46" spans="1:15" hidden="1" x14ac:dyDescent="0.25">
      <c r="A46" s="48">
        <v>8</v>
      </c>
      <c r="B46" s="48" t="s">
        <v>264</v>
      </c>
      <c r="C46" s="49" t="s">
        <v>76</v>
      </c>
      <c r="D46" s="29"/>
      <c r="E46" s="29"/>
      <c r="F46" s="29"/>
      <c r="G46" s="51"/>
      <c r="H46" s="51"/>
      <c r="I46" s="51"/>
      <c r="J46" s="51"/>
      <c r="K46" s="51"/>
      <c r="L46" s="51"/>
      <c r="M46" s="51"/>
      <c r="N46" s="51"/>
      <c r="O46" s="51"/>
    </row>
    <row r="47" spans="1:15" hidden="1" x14ac:dyDescent="0.25">
      <c r="A47" s="52"/>
      <c r="B47" s="52"/>
      <c r="C47" s="49" t="s">
        <v>77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1:15" hidden="1" x14ac:dyDescent="0.25">
      <c r="A48" s="52"/>
      <c r="B48" s="52"/>
      <c r="C48" s="49" t="s">
        <v>78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1:15" hidden="1" x14ac:dyDescent="0.25">
      <c r="A49" s="52"/>
      <c r="B49" s="52"/>
      <c r="C49" s="49" t="s">
        <v>31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hidden="1" x14ac:dyDescent="0.25">
      <c r="A50" s="52"/>
      <c r="B50" s="52"/>
      <c r="C50" s="49" t="s">
        <v>32</v>
      </c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25.5" hidden="1" x14ac:dyDescent="0.25">
      <c r="A51" s="52"/>
      <c r="B51" s="52"/>
      <c r="C51" s="64" t="s">
        <v>105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</row>
    <row r="52" spans="1:15" hidden="1" x14ac:dyDescent="0.25">
      <c r="A52" s="54"/>
      <c r="B52" s="54"/>
      <c r="C52" s="65" t="s">
        <v>82</v>
      </c>
      <c r="D52" s="260">
        <f t="shared" ref="D52:N52" si="6">SUM(D46:D51)</f>
        <v>0</v>
      </c>
      <c r="E52" s="260">
        <f t="shared" si="6"/>
        <v>0</v>
      </c>
      <c r="F52" s="260">
        <f t="shared" si="6"/>
        <v>0</v>
      </c>
      <c r="G52" s="260">
        <f t="shared" si="6"/>
        <v>0</v>
      </c>
      <c r="H52" s="260">
        <f t="shared" si="6"/>
        <v>0</v>
      </c>
      <c r="I52" s="260">
        <f t="shared" si="6"/>
        <v>0</v>
      </c>
      <c r="J52" s="260">
        <f t="shared" si="6"/>
        <v>0</v>
      </c>
      <c r="K52" s="260">
        <f t="shared" si="6"/>
        <v>0</v>
      </c>
      <c r="L52" s="260">
        <f t="shared" si="6"/>
        <v>0</v>
      </c>
      <c r="M52" s="260">
        <f t="shared" si="6"/>
        <v>0</v>
      </c>
      <c r="N52" s="260">
        <f t="shared" si="6"/>
        <v>0</v>
      </c>
      <c r="O52" s="260">
        <f>SUM(O46:O51)</f>
        <v>0</v>
      </c>
    </row>
    <row r="53" spans="1:15" x14ac:dyDescent="0.25">
      <c r="A53" s="48">
        <v>8</v>
      </c>
      <c r="B53" s="48" t="s">
        <v>265</v>
      </c>
      <c r="C53" s="49" t="s">
        <v>76</v>
      </c>
      <c r="D53" s="51">
        <v>40</v>
      </c>
      <c r="E53" s="51">
        <v>49</v>
      </c>
      <c r="F53" s="51">
        <v>47</v>
      </c>
      <c r="G53" s="51">
        <v>47</v>
      </c>
      <c r="H53" s="51">
        <v>59</v>
      </c>
      <c r="I53" s="51"/>
      <c r="J53" s="51"/>
      <c r="K53" s="51"/>
      <c r="L53" s="51"/>
      <c r="M53" s="51"/>
      <c r="N53" s="51"/>
      <c r="O53" s="51"/>
    </row>
    <row r="54" spans="1:15" x14ac:dyDescent="0.25">
      <c r="A54" s="52"/>
      <c r="B54" s="52"/>
      <c r="C54" s="49" t="s">
        <v>77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1:15" x14ac:dyDescent="0.25">
      <c r="A55" s="52"/>
      <c r="B55" s="52"/>
      <c r="C55" s="49" t="s">
        <v>78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1:15" x14ac:dyDescent="0.25">
      <c r="A56" s="52"/>
      <c r="B56" s="52"/>
      <c r="C56" s="49" t="s">
        <v>31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x14ac:dyDescent="0.25">
      <c r="A57" s="52"/>
      <c r="B57" s="52"/>
      <c r="C57" s="49" t="s">
        <v>32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1:15" ht="25.5" x14ac:dyDescent="0.25">
      <c r="A58" s="52"/>
      <c r="B58" s="52"/>
      <c r="C58" s="64" t="s">
        <v>105</v>
      </c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  <row r="59" spans="1:15" x14ac:dyDescent="0.25">
      <c r="A59" s="54"/>
      <c r="B59" s="54"/>
      <c r="C59" s="65" t="s">
        <v>82</v>
      </c>
      <c r="D59" s="260">
        <f t="shared" ref="D59:N59" si="7">SUM(D53:D58)</f>
        <v>40</v>
      </c>
      <c r="E59" s="260">
        <f t="shared" si="7"/>
        <v>49</v>
      </c>
      <c r="F59" s="260">
        <f t="shared" si="7"/>
        <v>47</v>
      </c>
      <c r="G59" s="260">
        <f t="shared" si="7"/>
        <v>47</v>
      </c>
      <c r="H59" s="260">
        <f t="shared" si="7"/>
        <v>59</v>
      </c>
      <c r="I59" s="260">
        <f t="shared" si="7"/>
        <v>0</v>
      </c>
      <c r="J59" s="260">
        <f t="shared" si="7"/>
        <v>0</v>
      </c>
      <c r="K59" s="260">
        <f t="shared" si="7"/>
        <v>0</v>
      </c>
      <c r="L59" s="260">
        <f t="shared" si="7"/>
        <v>0</v>
      </c>
      <c r="M59" s="260">
        <f t="shared" si="7"/>
        <v>0</v>
      </c>
      <c r="N59" s="260">
        <f t="shared" si="7"/>
        <v>0</v>
      </c>
      <c r="O59" s="260">
        <f>SUM(O53:O58)</f>
        <v>0</v>
      </c>
    </row>
    <row r="60" spans="1:15" ht="12.75" customHeight="1" x14ac:dyDescent="0.25"/>
    <row r="61" spans="1:15" ht="15" x14ac:dyDescent="0.25">
      <c r="A61" s="267"/>
      <c r="B61" s="267"/>
      <c r="C61" s="267"/>
      <c r="D61" s="267"/>
      <c r="E61" s="267"/>
      <c r="F61" s="267"/>
    </row>
    <row r="62" spans="1:15" ht="15" x14ac:dyDescent="0.25">
      <c r="A62" s="267"/>
      <c r="B62" s="267"/>
      <c r="C62" s="267"/>
      <c r="D62" s="267"/>
      <c r="E62" s="267"/>
      <c r="F62" s="267"/>
    </row>
    <row r="63" spans="1:15" ht="15" x14ac:dyDescent="0.25">
      <c r="A63" s="267"/>
      <c r="B63" s="267"/>
      <c r="C63" s="267"/>
      <c r="D63" s="267"/>
      <c r="E63" s="267"/>
      <c r="F63" s="267"/>
    </row>
    <row r="64" spans="1:15" ht="15" x14ac:dyDescent="0.25">
      <c r="A64" s="267"/>
      <c r="B64" s="267"/>
      <c r="C64" s="267"/>
      <c r="D64" s="267"/>
      <c r="E64" s="267"/>
      <c r="F64" s="267"/>
    </row>
  </sheetData>
  <mergeCells count="25">
    <mergeCell ref="A53:A59"/>
    <mergeCell ref="B53:B59"/>
    <mergeCell ref="A61:F61"/>
    <mergeCell ref="A62:F62"/>
    <mergeCell ref="A63:F63"/>
    <mergeCell ref="A64:F64"/>
    <mergeCell ref="A32:A38"/>
    <mergeCell ref="B32:B38"/>
    <mergeCell ref="A39:A45"/>
    <mergeCell ref="B39:B45"/>
    <mergeCell ref="A46:A52"/>
    <mergeCell ref="B46:B52"/>
    <mergeCell ref="A11:A17"/>
    <mergeCell ref="B11:B17"/>
    <mergeCell ref="A18:A24"/>
    <mergeCell ref="B18:B24"/>
    <mergeCell ref="A25:A31"/>
    <mergeCell ref="B25:B31"/>
    <mergeCell ref="C1:J1"/>
    <mergeCell ref="A2:A3"/>
    <mergeCell ref="B2:B3"/>
    <mergeCell ref="C2:C3"/>
    <mergeCell ref="D2:O2"/>
    <mergeCell ref="A4:A10"/>
    <mergeCell ref="B4:B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CB4A-88D3-47F9-B36C-48A1F2BBDA36}">
  <dimension ref="A1:P108"/>
  <sheetViews>
    <sheetView topLeftCell="A31" workbookViewId="0">
      <selection activeCell="T13" sqref="T13"/>
    </sheetView>
  </sheetViews>
  <sheetFormatPr defaultRowHeight="12.75" x14ac:dyDescent="0.25"/>
  <cols>
    <col min="1" max="1" width="3.7109375" style="39" customWidth="1"/>
    <col min="2" max="2" width="10.42578125" style="39" customWidth="1"/>
    <col min="3" max="3" width="3.5703125" style="39" customWidth="1"/>
    <col min="4" max="4" width="20.85546875" style="39" customWidth="1"/>
    <col min="5" max="8" width="3.85546875" style="39" customWidth="1"/>
    <col min="9" max="9" width="3.85546875" style="281" customWidth="1"/>
    <col min="10" max="12" width="3.85546875" style="39" customWidth="1"/>
    <col min="13" max="13" width="4.7109375" style="39" customWidth="1"/>
    <col min="14" max="14" width="4.5703125" style="39" customWidth="1"/>
    <col min="15" max="16" width="3.85546875" style="39" customWidth="1"/>
    <col min="17" max="16384" width="9.140625" style="39"/>
  </cols>
  <sheetData>
    <row r="1" spans="1:16" ht="38.25" customHeight="1" x14ac:dyDescent="0.25">
      <c r="B1" s="258"/>
      <c r="C1" s="258"/>
      <c r="D1" s="270" t="s">
        <v>266</v>
      </c>
      <c r="E1" s="270"/>
      <c r="F1" s="270"/>
      <c r="G1" s="270"/>
      <c r="H1" s="270"/>
      <c r="I1" s="270"/>
      <c r="J1" s="270"/>
      <c r="K1" s="270"/>
      <c r="L1" s="270"/>
      <c r="M1" s="270"/>
    </row>
    <row r="2" spans="1:16" x14ac:dyDescent="0.25">
      <c r="A2" s="62" t="s">
        <v>23</v>
      </c>
      <c r="B2" s="62" t="s">
        <v>61</v>
      </c>
      <c r="C2" s="67" t="s">
        <v>25</v>
      </c>
      <c r="D2" s="61"/>
      <c r="E2" s="62" t="s">
        <v>228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42" customHeight="1" x14ac:dyDescent="0.25">
      <c r="A3" s="62"/>
      <c r="B3" s="62"/>
      <c r="C3" s="68"/>
      <c r="D3" s="63"/>
      <c r="E3" s="262" t="s">
        <v>63</v>
      </c>
      <c r="F3" s="262" t="s">
        <v>64</v>
      </c>
      <c r="G3" s="262" t="s">
        <v>65</v>
      </c>
      <c r="H3" s="262" t="s">
        <v>229</v>
      </c>
      <c r="I3" s="278" t="s">
        <v>230</v>
      </c>
      <c r="J3" s="262" t="s">
        <v>68</v>
      </c>
      <c r="K3" s="262" t="s">
        <v>69</v>
      </c>
      <c r="L3" s="262" t="s">
        <v>70</v>
      </c>
      <c r="M3" s="262" t="s">
        <v>71</v>
      </c>
      <c r="N3" s="262" t="s">
        <v>72</v>
      </c>
      <c r="O3" s="262" t="s">
        <v>73</v>
      </c>
      <c r="P3" s="262" t="s">
        <v>74</v>
      </c>
    </row>
    <row r="4" spans="1:16" x14ac:dyDescent="0.25">
      <c r="A4" s="48">
        <v>1</v>
      </c>
      <c r="B4" s="48" t="s">
        <v>128</v>
      </c>
      <c r="C4" s="271" t="s">
        <v>29</v>
      </c>
      <c r="D4" s="272"/>
      <c r="E4" s="50">
        <f t="shared" ref="E4:P4" si="0">+SUM(E5:E9)</f>
        <v>0</v>
      </c>
      <c r="F4" s="50">
        <f t="shared" si="0"/>
        <v>2</v>
      </c>
      <c r="G4" s="50">
        <f t="shared" si="0"/>
        <v>13</v>
      </c>
      <c r="H4" s="50">
        <f t="shared" si="0"/>
        <v>6</v>
      </c>
      <c r="I4" s="279">
        <v>8</v>
      </c>
      <c r="J4" s="50">
        <f t="shared" si="0"/>
        <v>0</v>
      </c>
      <c r="K4" s="50">
        <f t="shared" si="0"/>
        <v>0</v>
      </c>
      <c r="L4" s="50">
        <f t="shared" si="0"/>
        <v>0</v>
      </c>
      <c r="M4" s="50">
        <f t="shared" si="0"/>
        <v>0</v>
      </c>
      <c r="N4" s="50">
        <f t="shared" si="0"/>
        <v>0</v>
      </c>
      <c r="O4" s="50">
        <f t="shared" si="0"/>
        <v>0</v>
      </c>
      <c r="P4" s="50">
        <f t="shared" si="0"/>
        <v>0</v>
      </c>
    </row>
    <row r="5" spans="1:16" x14ac:dyDescent="0.25">
      <c r="A5" s="52"/>
      <c r="B5" s="52"/>
      <c r="C5" s="72" t="s">
        <v>129</v>
      </c>
      <c r="D5" s="76" t="s">
        <v>30</v>
      </c>
      <c r="E5" s="50">
        <v>0</v>
      </c>
      <c r="F5" s="50">
        <v>2</v>
      </c>
      <c r="G5" s="50">
        <v>3</v>
      </c>
      <c r="H5" s="51">
        <v>4</v>
      </c>
      <c r="I5" s="280">
        <v>4</v>
      </c>
      <c r="J5" s="51"/>
      <c r="K5" s="51"/>
      <c r="L5" s="51"/>
      <c r="M5" s="51"/>
      <c r="N5" s="51"/>
      <c r="O5" s="51"/>
      <c r="P5" s="51"/>
    </row>
    <row r="6" spans="1:16" x14ac:dyDescent="0.25">
      <c r="A6" s="52"/>
      <c r="B6" s="52"/>
      <c r="C6" s="72"/>
      <c r="D6" s="49" t="s">
        <v>31</v>
      </c>
      <c r="E6" s="50"/>
      <c r="F6" s="50"/>
      <c r="G6" s="50">
        <v>5</v>
      </c>
      <c r="H6" s="51">
        <v>1</v>
      </c>
      <c r="I6" s="280">
        <v>3</v>
      </c>
      <c r="J6" s="51"/>
      <c r="K6" s="51"/>
      <c r="L6" s="51"/>
      <c r="M6" s="51"/>
      <c r="N6" s="51"/>
      <c r="O6" s="51"/>
      <c r="P6" s="51"/>
    </row>
    <row r="7" spans="1:16" x14ac:dyDescent="0.25">
      <c r="A7" s="52"/>
      <c r="B7" s="52"/>
      <c r="C7" s="72"/>
      <c r="D7" s="49" t="s">
        <v>32</v>
      </c>
      <c r="E7" s="50"/>
      <c r="F7" s="50"/>
      <c r="G7" s="50">
        <v>5</v>
      </c>
      <c r="H7" s="51">
        <v>1</v>
      </c>
      <c r="I7" s="280">
        <v>1</v>
      </c>
      <c r="J7" s="51"/>
      <c r="K7" s="51"/>
      <c r="L7" s="51"/>
      <c r="M7" s="51"/>
      <c r="N7" s="51"/>
      <c r="O7" s="51"/>
      <c r="P7" s="51"/>
    </row>
    <row r="8" spans="1:16" x14ac:dyDescent="0.25">
      <c r="A8" s="52"/>
      <c r="B8" s="52"/>
      <c r="C8" s="72"/>
      <c r="D8" s="49" t="s">
        <v>33</v>
      </c>
      <c r="E8" s="50"/>
      <c r="F8" s="50"/>
      <c r="G8" s="50"/>
      <c r="H8" s="51"/>
      <c r="I8" s="280"/>
      <c r="J8" s="51"/>
      <c r="K8" s="51"/>
      <c r="L8" s="51"/>
      <c r="M8" s="51"/>
      <c r="N8" s="51"/>
      <c r="O8" s="51"/>
      <c r="P8" s="51"/>
    </row>
    <row r="9" spans="1:16" x14ac:dyDescent="0.25">
      <c r="A9" s="52"/>
      <c r="B9" s="52"/>
      <c r="C9" s="74"/>
      <c r="D9" s="53" t="s">
        <v>34</v>
      </c>
      <c r="E9" s="50"/>
      <c r="F9" s="50"/>
      <c r="G9" s="50"/>
      <c r="H9" s="51"/>
      <c r="I9" s="280"/>
      <c r="J9" s="51"/>
      <c r="K9" s="51"/>
      <c r="L9" s="51"/>
      <c r="M9" s="51"/>
      <c r="N9" s="51"/>
      <c r="O9" s="51"/>
      <c r="P9" s="51"/>
    </row>
    <row r="10" spans="1:16" x14ac:dyDescent="0.25">
      <c r="A10" s="48">
        <v>2</v>
      </c>
      <c r="B10" s="48" t="s">
        <v>83</v>
      </c>
      <c r="C10" s="271" t="s">
        <v>29</v>
      </c>
      <c r="D10" s="272"/>
      <c r="E10" s="50">
        <f>+SUM(E11:E15)</f>
        <v>20</v>
      </c>
      <c r="F10" s="50">
        <f>+SUM(F11:F15)</f>
        <v>50</v>
      </c>
      <c r="G10" s="50">
        <f t="shared" ref="G10:P10" si="1">+SUM(G11:G15)</f>
        <v>55</v>
      </c>
      <c r="H10" s="50">
        <f t="shared" si="1"/>
        <v>45</v>
      </c>
      <c r="I10" s="279">
        <v>31</v>
      </c>
      <c r="J10" s="50">
        <f t="shared" si="1"/>
        <v>0</v>
      </c>
      <c r="K10" s="50">
        <f t="shared" si="1"/>
        <v>0</v>
      </c>
      <c r="L10" s="50">
        <f t="shared" si="1"/>
        <v>0</v>
      </c>
      <c r="M10" s="50">
        <f t="shared" si="1"/>
        <v>0</v>
      </c>
      <c r="N10" s="50">
        <f t="shared" si="1"/>
        <v>0</v>
      </c>
      <c r="O10" s="50">
        <f t="shared" si="1"/>
        <v>0</v>
      </c>
      <c r="P10" s="50">
        <f t="shared" si="1"/>
        <v>0</v>
      </c>
    </row>
    <row r="11" spans="1:16" x14ac:dyDescent="0.25">
      <c r="A11" s="52"/>
      <c r="B11" s="52"/>
      <c r="C11" s="72" t="s">
        <v>129</v>
      </c>
      <c r="D11" s="76" t="s">
        <v>30</v>
      </c>
      <c r="E11" s="50">
        <v>14</v>
      </c>
      <c r="F11" s="50">
        <v>12</v>
      </c>
      <c r="G11" s="50">
        <v>11</v>
      </c>
      <c r="H11" s="51">
        <v>9</v>
      </c>
      <c r="I11" s="280">
        <v>4</v>
      </c>
      <c r="J11" s="51"/>
      <c r="K11" s="51"/>
      <c r="L11" s="51"/>
      <c r="M11" s="51"/>
      <c r="N11" s="51"/>
      <c r="O11" s="51"/>
      <c r="P11" s="51"/>
    </row>
    <row r="12" spans="1:16" x14ac:dyDescent="0.25">
      <c r="A12" s="52"/>
      <c r="B12" s="52"/>
      <c r="C12" s="72"/>
      <c r="D12" s="49" t="s">
        <v>31</v>
      </c>
      <c r="E12" s="50">
        <v>6</v>
      </c>
      <c r="F12" s="50">
        <v>13</v>
      </c>
      <c r="G12" s="50">
        <v>10</v>
      </c>
      <c r="H12" s="51">
        <v>3</v>
      </c>
      <c r="I12" s="280">
        <v>9</v>
      </c>
      <c r="J12" s="51"/>
      <c r="K12" s="51"/>
      <c r="L12" s="51"/>
      <c r="M12" s="51"/>
      <c r="N12" s="51"/>
      <c r="O12" s="51"/>
      <c r="P12" s="51"/>
    </row>
    <row r="13" spans="1:16" x14ac:dyDescent="0.25">
      <c r="A13" s="52"/>
      <c r="B13" s="52"/>
      <c r="C13" s="72"/>
      <c r="D13" s="49" t="s">
        <v>32</v>
      </c>
      <c r="E13" s="50"/>
      <c r="F13" s="50">
        <v>16</v>
      </c>
      <c r="G13" s="50">
        <v>19</v>
      </c>
      <c r="H13" s="51">
        <v>19</v>
      </c>
      <c r="I13" s="280">
        <v>10</v>
      </c>
      <c r="J13" s="51"/>
      <c r="K13" s="51"/>
      <c r="L13" s="51"/>
      <c r="M13" s="51"/>
      <c r="N13" s="51"/>
      <c r="O13" s="51"/>
      <c r="P13" s="51"/>
    </row>
    <row r="14" spans="1:16" x14ac:dyDescent="0.25">
      <c r="A14" s="52"/>
      <c r="B14" s="52"/>
      <c r="C14" s="72"/>
      <c r="D14" s="49" t="s">
        <v>33</v>
      </c>
      <c r="E14" s="50"/>
      <c r="F14" s="50">
        <v>9</v>
      </c>
      <c r="G14" s="50">
        <v>15</v>
      </c>
      <c r="H14" s="51">
        <v>14</v>
      </c>
      <c r="I14" s="280">
        <v>8</v>
      </c>
      <c r="J14" s="51"/>
      <c r="K14" s="51"/>
      <c r="L14" s="51"/>
      <c r="M14" s="51"/>
      <c r="N14" s="51"/>
      <c r="O14" s="51"/>
      <c r="P14" s="51"/>
    </row>
    <row r="15" spans="1:16" x14ac:dyDescent="0.25">
      <c r="A15" s="52"/>
      <c r="B15" s="52"/>
      <c r="C15" s="74"/>
      <c r="D15" s="53" t="s">
        <v>34</v>
      </c>
      <c r="E15" s="50"/>
      <c r="F15" s="50"/>
      <c r="G15" s="50"/>
      <c r="H15" s="51"/>
      <c r="I15" s="280"/>
      <c r="J15" s="51"/>
      <c r="K15" s="51"/>
      <c r="L15" s="51"/>
      <c r="M15" s="51"/>
      <c r="N15" s="51"/>
      <c r="O15" s="51"/>
      <c r="P15" s="51"/>
    </row>
    <row r="16" spans="1:16" x14ac:dyDescent="0.25">
      <c r="A16" s="48">
        <v>3</v>
      </c>
      <c r="B16" s="48" t="s">
        <v>84</v>
      </c>
      <c r="C16" s="273" t="s">
        <v>29</v>
      </c>
      <c r="D16" s="273"/>
      <c r="E16" s="50">
        <f>+SUM(E17:E21)</f>
        <v>12</v>
      </c>
      <c r="F16" s="50">
        <f t="shared" ref="F16" si="2">+SUM(F17:F21)</f>
        <v>14</v>
      </c>
      <c r="G16" s="50">
        <f>+SUM(G17:G21)</f>
        <v>4</v>
      </c>
      <c r="H16" s="50">
        <v>0</v>
      </c>
      <c r="I16" s="279">
        <v>21</v>
      </c>
      <c r="J16" s="50">
        <f t="shared" ref="J16:P16" si="3">+SUM(J17:J21)</f>
        <v>0</v>
      </c>
      <c r="K16" s="50">
        <f t="shared" si="3"/>
        <v>0</v>
      </c>
      <c r="L16" s="50">
        <f t="shared" si="3"/>
        <v>0</v>
      </c>
      <c r="M16" s="50">
        <f t="shared" si="3"/>
        <v>0</v>
      </c>
      <c r="N16" s="50">
        <f t="shared" si="3"/>
        <v>0</v>
      </c>
      <c r="O16" s="50">
        <f t="shared" si="3"/>
        <v>0</v>
      </c>
      <c r="P16" s="50">
        <f t="shared" si="3"/>
        <v>0</v>
      </c>
    </row>
    <row r="17" spans="1:16" x14ac:dyDescent="0.25">
      <c r="A17" s="52"/>
      <c r="B17" s="52"/>
      <c r="C17" s="72" t="s">
        <v>129</v>
      </c>
      <c r="D17" s="76" t="s">
        <v>30</v>
      </c>
      <c r="E17" s="50">
        <v>7</v>
      </c>
      <c r="F17" s="50">
        <v>4</v>
      </c>
      <c r="G17" s="50">
        <v>4</v>
      </c>
      <c r="H17" s="51">
        <v>8</v>
      </c>
      <c r="I17" s="280">
        <v>8</v>
      </c>
      <c r="J17" s="51"/>
      <c r="K17" s="51"/>
      <c r="L17" s="51"/>
      <c r="M17" s="51"/>
      <c r="N17" s="51"/>
      <c r="O17" s="51"/>
      <c r="P17" s="51"/>
    </row>
    <row r="18" spans="1:16" x14ac:dyDescent="0.25">
      <c r="A18" s="52"/>
      <c r="B18" s="52"/>
      <c r="C18" s="72"/>
      <c r="D18" s="49" t="s">
        <v>31</v>
      </c>
      <c r="E18" s="50">
        <v>3</v>
      </c>
      <c r="F18" s="50">
        <v>5</v>
      </c>
      <c r="G18" s="50"/>
      <c r="H18" s="51">
        <v>3</v>
      </c>
      <c r="I18" s="280">
        <v>13</v>
      </c>
      <c r="J18" s="51"/>
      <c r="K18" s="51"/>
      <c r="L18" s="51"/>
      <c r="M18" s="51"/>
      <c r="N18" s="51"/>
      <c r="O18" s="51"/>
      <c r="P18" s="51"/>
    </row>
    <row r="19" spans="1:16" x14ac:dyDescent="0.25">
      <c r="A19" s="52"/>
      <c r="B19" s="52"/>
      <c r="C19" s="72"/>
      <c r="D19" s="49" t="s">
        <v>32</v>
      </c>
      <c r="E19" s="50">
        <v>2</v>
      </c>
      <c r="F19" s="50">
        <v>5</v>
      </c>
      <c r="G19" s="50"/>
      <c r="H19" s="51">
        <v>2</v>
      </c>
      <c r="I19" s="280"/>
      <c r="J19" s="51"/>
      <c r="K19" s="51"/>
      <c r="L19" s="51"/>
      <c r="M19" s="51"/>
      <c r="N19" s="51"/>
      <c r="O19" s="51"/>
      <c r="P19" s="51"/>
    </row>
    <row r="20" spans="1:16" x14ac:dyDescent="0.25">
      <c r="A20" s="52"/>
      <c r="B20" s="52"/>
      <c r="C20" s="72"/>
      <c r="D20" s="49" t="s">
        <v>33</v>
      </c>
      <c r="E20" s="50"/>
      <c r="F20" s="50"/>
      <c r="G20" s="50"/>
      <c r="H20" s="51"/>
      <c r="I20" s="280"/>
      <c r="J20" s="51"/>
      <c r="K20" s="51"/>
      <c r="L20" s="51"/>
      <c r="M20" s="51"/>
      <c r="N20" s="51"/>
      <c r="O20" s="51"/>
      <c r="P20" s="51"/>
    </row>
    <row r="21" spans="1:16" x14ac:dyDescent="0.25">
      <c r="A21" s="52"/>
      <c r="B21" s="52"/>
      <c r="C21" s="74"/>
      <c r="D21" s="53" t="s">
        <v>34</v>
      </c>
      <c r="E21" s="50"/>
      <c r="F21" s="50"/>
      <c r="G21" s="50"/>
      <c r="H21" s="51"/>
      <c r="I21" s="280"/>
      <c r="J21" s="51"/>
      <c r="K21" s="51"/>
      <c r="L21" s="51"/>
      <c r="M21" s="51"/>
      <c r="N21" s="51"/>
      <c r="O21" s="51"/>
      <c r="P21" s="51"/>
    </row>
    <row r="22" spans="1:16" x14ac:dyDescent="0.25">
      <c r="A22" s="48">
        <v>4</v>
      </c>
      <c r="B22" s="48" t="s">
        <v>85</v>
      </c>
      <c r="C22" s="274" t="s">
        <v>29</v>
      </c>
      <c r="D22" s="275"/>
      <c r="E22" s="50">
        <f>+SUM(E23:E27)</f>
        <v>19</v>
      </c>
      <c r="F22" s="50">
        <f t="shared" ref="F22:G22" si="4">+SUM(F23:F27)</f>
        <v>8</v>
      </c>
      <c r="G22" s="50">
        <f t="shared" si="4"/>
        <v>29</v>
      </c>
      <c r="H22" s="50">
        <v>0</v>
      </c>
      <c r="I22" s="279">
        <v>15</v>
      </c>
      <c r="J22" s="50">
        <f t="shared" ref="J22:P22" si="5">+SUM(J23:J27)</f>
        <v>0</v>
      </c>
      <c r="K22" s="50">
        <f t="shared" si="5"/>
        <v>0</v>
      </c>
      <c r="L22" s="50">
        <f t="shared" si="5"/>
        <v>0</v>
      </c>
      <c r="M22" s="50">
        <f t="shared" si="5"/>
        <v>0</v>
      </c>
      <c r="N22" s="50">
        <f t="shared" si="5"/>
        <v>0</v>
      </c>
      <c r="O22" s="50">
        <f t="shared" si="5"/>
        <v>0</v>
      </c>
      <c r="P22" s="50">
        <f t="shared" si="5"/>
        <v>0</v>
      </c>
    </row>
    <row r="23" spans="1:16" x14ac:dyDescent="0.25">
      <c r="A23" s="52"/>
      <c r="B23" s="52"/>
      <c r="C23" s="80" t="s">
        <v>129</v>
      </c>
      <c r="D23" s="49" t="s">
        <v>30</v>
      </c>
      <c r="E23" s="50">
        <v>2</v>
      </c>
      <c r="F23" s="50">
        <v>0</v>
      </c>
      <c r="G23" s="50">
        <v>6</v>
      </c>
      <c r="H23" s="51">
        <v>0</v>
      </c>
      <c r="I23" s="280">
        <v>1</v>
      </c>
      <c r="J23" s="51"/>
      <c r="K23" s="51"/>
      <c r="L23" s="51"/>
      <c r="M23" s="51"/>
      <c r="N23" s="51"/>
      <c r="O23" s="51"/>
      <c r="P23" s="51"/>
    </row>
    <row r="24" spans="1:16" x14ac:dyDescent="0.25">
      <c r="A24" s="52"/>
      <c r="B24" s="52"/>
      <c r="C24" s="80"/>
      <c r="D24" s="49" t="s">
        <v>31</v>
      </c>
      <c r="E24" s="50">
        <v>7</v>
      </c>
      <c r="F24" s="50">
        <v>8</v>
      </c>
      <c r="G24" s="50">
        <v>20</v>
      </c>
      <c r="H24" s="51"/>
      <c r="I24" s="280">
        <v>2</v>
      </c>
      <c r="J24" s="51"/>
      <c r="K24" s="51"/>
      <c r="L24" s="51"/>
      <c r="M24" s="51"/>
      <c r="N24" s="51"/>
      <c r="O24" s="51"/>
      <c r="P24" s="51"/>
    </row>
    <row r="25" spans="1:16" x14ac:dyDescent="0.25">
      <c r="A25" s="52"/>
      <c r="B25" s="52"/>
      <c r="C25" s="80"/>
      <c r="D25" s="49" t="s">
        <v>32</v>
      </c>
      <c r="E25" s="51">
        <v>10</v>
      </c>
      <c r="F25" s="51"/>
      <c r="G25" s="51">
        <v>3</v>
      </c>
      <c r="H25" s="51"/>
      <c r="I25" s="280">
        <v>12</v>
      </c>
      <c r="J25" s="51"/>
      <c r="K25" s="51"/>
      <c r="L25" s="51"/>
      <c r="M25" s="51"/>
      <c r="N25" s="51"/>
      <c r="O25" s="51"/>
      <c r="P25" s="51"/>
    </row>
    <row r="26" spans="1:16" x14ac:dyDescent="0.25">
      <c r="A26" s="52"/>
      <c r="B26" s="52"/>
      <c r="C26" s="80"/>
      <c r="D26" s="49" t="s">
        <v>33</v>
      </c>
      <c r="E26" s="51"/>
      <c r="F26" s="51"/>
      <c r="G26" s="51"/>
      <c r="H26" s="51"/>
      <c r="I26" s="280"/>
      <c r="J26" s="51"/>
      <c r="K26" s="51"/>
      <c r="L26" s="51"/>
      <c r="M26" s="51"/>
      <c r="N26" s="51"/>
      <c r="O26" s="51"/>
      <c r="P26" s="51"/>
    </row>
    <row r="27" spans="1:16" x14ac:dyDescent="0.25">
      <c r="A27" s="52"/>
      <c r="B27" s="52"/>
      <c r="C27" s="80"/>
      <c r="D27" s="53" t="s">
        <v>34</v>
      </c>
      <c r="E27" s="51"/>
      <c r="F27" s="51"/>
      <c r="G27" s="51"/>
      <c r="H27" s="51"/>
      <c r="I27" s="280"/>
      <c r="J27" s="51"/>
      <c r="K27" s="51"/>
      <c r="L27" s="51"/>
      <c r="M27" s="51"/>
      <c r="N27" s="51"/>
      <c r="O27" s="51"/>
      <c r="P27" s="51"/>
    </row>
    <row r="28" spans="1:16" x14ac:dyDescent="0.25">
      <c r="A28" s="48">
        <v>5</v>
      </c>
      <c r="B28" s="81" t="s">
        <v>86</v>
      </c>
      <c r="C28" s="271" t="s">
        <v>29</v>
      </c>
      <c r="D28" s="272"/>
      <c r="E28" s="50">
        <f>+SUM(E29:E33)</f>
        <v>2</v>
      </c>
      <c r="F28" s="50">
        <f t="shared" ref="F28:H28" si="6">+SUM(F29:F33)</f>
        <v>11</v>
      </c>
      <c r="G28" s="50">
        <f t="shared" si="6"/>
        <v>6</v>
      </c>
      <c r="H28" s="50">
        <f t="shared" si="6"/>
        <v>11</v>
      </c>
      <c r="I28" s="279">
        <v>15</v>
      </c>
      <c r="J28" s="50"/>
      <c r="K28" s="50"/>
      <c r="L28" s="50"/>
      <c r="M28" s="50"/>
      <c r="N28" s="50"/>
      <c r="O28" s="50"/>
      <c r="P28" s="50"/>
    </row>
    <row r="29" spans="1:16" x14ac:dyDescent="0.25">
      <c r="A29" s="52"/>
      <c r="B29" s="81"/>
      <c r="C29" s="80" t="s">
        <v>129</v>
      </c>
      <c r="D29" s="49" t="s">
        <v>30</v>
      </c>
      <c r="E29" s="51">
        <v>2</v>
      </c>
      <c r="F29" s="51">
        <v>1</v>
      </c>
      <c r="G29" s="51">
        <v>3</v>
      </c>
      <c r="H29" s="51">
        <v>4</v>
      </c>
      <c r="I29" s="280">
        <v>2</v>
      </c>
      <c r="J29" s="51"/>
      <c r="K29" s="51"/>
      <c r="L29" s="51"/>
      <c r="M29" s="51"/>
      <c r="N29" s="51"/>
      <c r="O29" s="51"/>
      <c r="P29" s="51"/>
    </row>
    <row r="30" spans="1:16" x14ac:dyDescent="0.25">
      <c r="A30" s="52"/>
      <c r="B30" s="81"/>
      <c r="C30" s="80"/>
      <c r="D30" s="49" t="s">
        <v>31</v>
      </c>
      <c r="E30" s="51"/>
      <c r="F30" s="51">
        <v>4</v>
      </c>
      <c r="G30" s="51">
        <v>3</v>
      </c>
      <c r="H30" s="51">
        <v>5</v>
      </c>
      <c r="I30" s="280">
        <v>8</v>
      </c>
      <c r="J30" s="51"/>
      <c r="K30" s="51"/>
      <c r="L30" s="51"/>
      <c r="M30" s="51"/>
      <c r="N30" s="51"/>
      <c r="O30" s="51"/>
      <c r="P30" s="51"/>
    </row>
    <row r="31" spans="1:16" x14ac:dyDescent="0.25">
      <c r="A31" s="52"/>
      <c r="B31" s="81"/>
      <c r="C31" s="80"/>
      <c r="D31" s="49" t="s">
        <v>32</v>
      </c>
      <c r="E31" s="51"/>
      <c r="F31" s="51">
        <v>6</v>
      </c>
      <c r="G31" s="51"/>
      <c r="H31" s="51">
        <v>2</v>
      </c>
      <c r="I31" s="280">
        <v>5</v>
      </c>
      <c r="J31" s="51"/>
      <c r="K31" s="51"/>
      <c r="L31" s="51"/>
      <c r="M31" s="51"/>
      <c r="N31" s="51"/>
      <c r="O31" s="51"/>
      <c r="P31" s="51"/>
    </row>
    <row r="32" spans="1:16" x14ac:dyDescent="0.25">
      <c r="A32" s="52"/>
      <c r="B32" s="81"/>
      <c r="C32" s="80"/>
      <c r="D32" s="49" t="s">
        <v>33</v>
      </c>
      <c r="E32" s="51"/>
      <c r="F32" s="51"/>
      <c r="G32" s="51"/>
      <c r="H32" s="51"/>
      <c r="I32" s="280"/>
      <c r="J32" s="51"/>
      <c r="K32" s="51"/>
      <c r="L32" s="51"/>
      <c r="M32" s="51"/>
      <c r="N32" s="51"/>
      <c r="O32" s="51"/>
      <c r="P32" s="51"/>
    </row>
    <row r="33" spans="1:16" x14ac:dyDescent="0.25">
      <c r="A33" s="52"/>
      <c r="B33" s="81"/>
      <c r="C33" s="80"/>
      <c r="D33" s="53" t="s">
        <v>34</v>
      </c>
      <c r="E33" s="51"/>
      <c r="F33" s="51"/>
      <c r="G33" s="51"/>
      <c r="H33" s="51"/>
      <c r="I33" s="280"/>
      <c r="J33" s="51"/>
      <c r="K33" s="51"/>
      <c r="L33" s="51"/>
      <c r="M33" s="51"/>
      <c r="N33" s="51"/>
      <c r="O33" s="51"/>
      <c r="P33" s="51"/>
    </row>
    <row r="34" spans="1:16" ht="12.75" customHeight="1" x14ac:dyDescent="0.25">
      <c r="A34" s="62" t="s">
        <v>23</v>
      </c>
      <c r="B34" s="62" t="s">
        <v>61</v>
      </c>
      <c r="C34" s="67" t="s">
        <v>25</v>
      </c>
      <c r="D34" s="61"/>
      <c r="E34" s="264" t="s">
        <v>228</v>
      </c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6"/>
    </row>
    <row r="35" spans="1:16" ht="37.5" x14ac:dyDescent="0.25">
      <c r="A35" s="62"/>
      <c r="B35" s="62"/>
      <c r="C35" s="68"/>
      <c r="D35" s="63"/>
      <c r="E35" s="262" t="s">
        <v>63</v>
      </c>
      <c r="F35" s="262" t="s">
        <v>64</v>
      </c>
      <c r="G35" s="262" t="s">
        <v>65</v>
      </c>
      <c r="H35" s="262" t="s">
        <v>229</v>
      </c>
      <c r="I35" s="278" t="s">
        <v>230</v>
      </c>
      <c r="J35" s="262" t="s">
        <v>68</v>
      </c>
      <c r="K35" s="262" t="s">
        <v>69</v>
      </c>
      <c r="L35" s="262" t="s">
        <v>70</v>
      </c>
      <c r="M35" s="262" t="s">
        <v>71</v>
      </c>
      <c r="N35" s="262" t="s">
        <v>72</v>
      </c>
      <c r="O35" s="262" t="s">
        <v>73</v>
      </c>
      <c r="P35" s="262" t="s">
        <v>74</v>
      </c>
    </row>
    <row r="36" spans="1:16" x14ac:dyDescent="0.25">
      <c r="A36" s="48">
        <v>6</v>
      </c>
      <c r="B36" s="48" t="s">
        <v>87</v>
      </c>
      <c r="C36" s="274" t="s">
        <v>29</v>
      </c>
      <c r="D36" s="275"/>
      <c r="E36" s="50">
        <f>+SUM(E37:E41)</f>
        <v>49</v>
      </c>
      <c r="F36" s="50">
        <f t="shared" ref="F36:H36" si="7">+SUM(F37:F41)</f>
        <v>0</v>
      </c>
      <c r="G36" s="50">
        <f t="shared" si="7"/>
        <v>0</v>
      </c>
      <c r="H36" s="50">
        <f t="shared" si="7"/>
        <v>80</v>
      </c>
      <c r="I36" s="279">
        <v>250</v>
      </c>
      <c r="J36" s="50">
        <f t="shared" ref="J36" si="8">+SUM(J37:J41)</f>
        <v>0</v>
      </c>
      <c r="K36" s="50">
        <v>0</v>
      </c>
      <c r="L36" s="50">
        <f>+SUM(L37:L41)</f>
        <v>0</v>
      </c>
      <c r="M36" s="50">
        <f t="shared" ref="M36:P36" si="9">+SUM(M37:M41)</f>
        <v>0</v>
      </c>
      <c r="N36" s="50">
        <f t="shared" si="9"/>
        <v>0</v>
      </c>
      <c r="O36" s="50">
        <f t="shared" si="9"/>
        <v>0</v>
      </c>
      <c r="P36" s="50">
        <f t="shared" si="9"/>
        <v>0</v>
      </c>
    </row>
    <row r="37" spans="1:16" x14ac:dyDescent="0.25">
      <c r="A37" s="52"/>
      <c r="B37" s="52"/>
      <c r="C37" s="80" t="s">
        <v>129</v>
      </c>
      <c r="D37" s="49" t="s">
        <v>30</v>
      </c>
      <c r="E37" s="51">
        <v>20</v>
      </c>
      <c r="F37" s="51">
        <v>0</v>
      </c>
      <c r="G37" s="51">
        <v>0</v>
      </c>
      <c r="H37" s="51">
        <v>10</v>
      </c>
      <c r="I37" s="280"/>
      <c r="J37" s="51"/>
      <c r="K37" s="51"/>
      <c r="L37" s="51"/>
      <c r="M37" s="51"/>
      <c r="N37" s="51"/>
      <c r="O37" s="51"/>
      <c r="P37" s="51"/>
    </row>
    <row r="38" spans="1:16" x14ac:dyDescent="0.25">
      <c r="A38" s="52"/>
      <c r="B38" s="52"/>
      <c r="C38" s="80"/>
      <c r="D38" s="49" t="s">
        <v>31</v>
      </c>
      <c r="E38" s="51">
        <v>15</v>
      </c>
      <c r="F38" s="51"/>
      <c r="G38" s="51"/>
      <c r="H38" s="51">
        <v>20</v>
      </c>
      <c r="I38" s="280"/>
      <c r="J38" s="51"/>
      <c r="K38" s="51"/>
      <c r="L38" s="51"/>
      <c r="M38" s="51"/>
      <c r="N38" s="51"/>
      <c r="O38" s="51"/>
      <c r="P38" s="51"/>
    </row>
    <row r="39" spans="1:16" x14ac:dyDescent="0.25">
      <c r="A39" s="52"/>
      <c r="B39" s="52"/>
      <c r="C39" s="80"/>
      <c r="D39" s="49" t="s">
        <v>32</v>
      </c>
      <c r="E39" s="51">
        <v>10</v>
      </c>
      <c r="F39" s="51"/>
      <c r="G39" s="51"/>
      <c r="H39" s="51">
        <v>30</v>
      </c>
      <c r="I39" s="280"/>
      <c r="J39" s="51"/>
      <c r="K39" s="51"/>
      <c r="L39" s="51"/>
      <c r="M39" s="51"/>
      <c r="N39" s="51"/>
      <c r="O39" s="51"/>
      <c r="P39" s="51"/>
    </row>
    <row r="40" spans="1:16" x14ac:dyDescent="0.25">
      <c r="A40" s="52"/>
      <c r="B40" s="52"/>
      <c r="C40" s="80"/>
      <c r="D40" s="49" t="s">
        <v>33</v>
      </c>
      <c r="E40" s="51">
        <v>4</v>
      </c>
      <c r="F40" s="51"/>
      <c r="G40" s="51"/>
      <c r="H40" s="51">
        <v>20</v>
      </c>
      <c r="I40" s="280"/>
      <c r="J40" s="51"/>
      <c r="K40" s="51"/>
      <c r="L40" s="51"/>
      <c r="M40" s="51"/>
      <c r="N40" s="51"/>
      <c r="O40" s="51"/>
      <c r="P40" s="51"/>
    </row>
    <row r="41" spans="1:16" x14ac:dyDescent="0.25">
      <c r="A41" s="52"/>
      <c r="B41" s="52"/>
      <c r="C41" s="80"/>
      <c r="D41" s="53" t="s">
        <v>34</v>
      </c>
      <c r="E41" s="51"/>
      <c r="F41" s="51"/>
      <c r="G41" s="51"/>
      <c r="H41" s="51"/>
      <c r="I41" s="280">
        <v>200</v>
      </c>
      <c r="J41" s="51"/>
      <c r="K41" s="51"/>
      <c r="L41" s="51"/>
      <c r="M41" s="51"/>
      <c r="N41" s="51"/>
      <c r="O41" s="51"/>
      <c r="P41" s="51"/>
    </row>
    <row r="42" spans="1:16" x14ac:dyDescent="0.25">
      <c r="A42" s="48">
        <v>7</v>
      </c>
      <c r="B42" s="48" t="s">
        <v>89</v>
      </c>
      <c r="C42" s="274" t="s">
        <v>29</v>
      </c>
      <c r="D42" s="275"/>
      <c r="E42" s="50">
        <f>+SUM(E43:E47)</f>
        <v>310</v>
      </c>
      <c r="F42" s="50">
        <f t="shared" ref="F42:P42" si="10">+SUM(F43:F47)</f>
        <v>305</v>
      </c>
      <c r="G42" s="50">
        <f t="shared" si="10"/>
        <v>355</v>
      </c>
      <c r="H42" s="50">
        <f t="shared" si="10"/>
        <v>400</v>
      </c>
      <c r="I42" s="279">
        <f t="shared" si="10"/>
        <v>450</v>
      </c>
      <c r="J42" s="50">
        <f t="shared" si="10"/>
        <v>0</v>
      </c>
      <c r="K42" s="50">
        <f t="shared" si="10"/>
        <v>0</v>
      </c>
      <c r="L42" s="50">
        <f t="shared" si="10"/>
        <v>0</v>
      </c>
      <c r="M42" s="50">
        <f t="shared" si="10"/>
        <v>0</v>
      </c>
      <c r="N42" s="50">
        <f t="shared" si="10"/>
        <v>0</v>
      </c>
      <c r="O42" s="50">
        <f t="shared" si="10"/>
        <v>0</v>
      </c>
      <c r="P42" s="50">
        <f t="shared" si="10"/>
        <v>0</v>
      </c>
    </row>
    <row r="43" spans="1:16" x14ac:dyDescent="0.25">
      <c r="A43" s="52"/>
      <c r="B43" s="52"/>
      <c r="C43" s="80" t="s">
        <v>129</v>
      </c>
      <c r="D43" s="49" t="s">
        <v>30</v>
      </c>
      <c r="E43" s="51">
        <v>10</v>
      </c>
      <c r="F43" s="51">
        <v>10</v>
      </c>
      <c r="G43" s="51">
        <v>15</v>
      </c>
      <c r="H43" s="51">
        <v>20</v>
      </c>
      <c r="I43" s="280">
        <v>30</v>
      </c>
      <c r="J43" s="51"/>
      <c r="K43" s="51"/>
      <c r="L43" s="51"/>
      <c r="M43" s="51"/>
      <c r="N43" s="51"/>
      <c r="O43" s="51"/>
      <c r="P43" s="51"/>
    </row>
    <row r="44" spans="1:16" x14ac:dyDescent="0.25">
      <c r="A44" s="52"/>
      <c r="B44" s="52"/>
      <c r="C44" s="80"/>
      <c r="D44" s="49" t="s">
        <v>31</v>
      </c>
      <c r="E44" s="51">
        <v>20</v>
      </c>
      <c r="F44" s="51">
        <v>20</v>
      </c>
      <c r="G44" s="51">
        <v>30</v>
      </c>
      <c r="H44" s="51">
        <v>35</v>
      </c>
      <c r="I44" s="280">
        <v>40</v>
      </c>
      <c r="J44" s="51"/>
      <c r="K44" s="51"/>
      <c r="L44" s="51"/>
      <c r="M44" s="51"/>
      <c r="N44" s="51"/>
      <c r="O44" s="51"/>
      <c r="P44" s="51"/>
    </row>
    <row r="45" spans="1:16" x14ac:dyDescent="0.25">
      <c r="A45" s="52"/>
      <c r="B45" s="52"/>
      <c r="C45" s="80"/>
      <c r="D45" s="49" t="s">
        <v>32</v>
      </c>
      <c r="E45" s="51">
        <v>30</v>
      </c>
      <c r="F45" s="51">
        <v>25</v>
      </c>
      <c r="G45" s="51">
        <v>40</v>
      </c>
      <c r="H45" s="51">
        <v>45</v>
      </c>
      <c r="I45" s="280">
        <v>45</v>
      </c>
      <c r="J45" s="51"/>
      <c r="K45" s="51"/>
      <c r="L45" s="51"/>
      <c r="M45" s="51"/>
      <c r="N45" s="51"/>
      <c r="O45" s="51"/>
      <c r="P45" s="51"/>
    </row>
    <row r="46" spans="1:16" x14ac:dyDescent="0.25">
      <c r="A46" s="52"/>
      <c r="B46" s="52"/>
      <c r="C46" s="80"/>
      <c r="D46" s="49" t="s">
        <v>33</v>
      </c>
      <c r="E46" s="51">
        <v>100</v>
      </c>
      <c r="F46" s="51">
        <v>100</v>
      </c>
      <c r="G46" s="51">
        <v>120</v>
      </c>
      <c r="H46" s="51">
        <v>125</v>
      </c>
      <c r="I46" s="280">
        <v>145</v>
      </c>
      <c r="J46" s="51"/>
      <c r="K46" s="51"/>
      <c r="L46" s="51"/>
      <c r="M46" s="51"/>
      <c r="N46" s="51"/>
      <c r="O46" s="51"/>
      <c r="P46" s="51"/>
    </row>
    <row r="47" spans="1:16" x14ac:dyDescent="0.25">
      <c r="A47" s="52"/>
      <c r="B47" s="52"/>
      <c r="C47" s="80"/>
      <c r="D47" s="53" t="s">
        <v>34</v>
      </c>
      <c r="E47" s="51">
        <v>150</v>
      </c>
      <c r="F47" s="51">
        <v>150</v>
      </c>
      <c r="G47" s="51">
        <v>150</v>
      </c>
      <c r="H47" s="51">
        <v>175</v>
      </c>
      <c r="I47" s="280">
        <v>190</v>
      </c>
      <c r="J47" s="51"/>
      <c r="K47" s="51"/>
      <c r="L47" s="51"/>
      <c r="M47" s="51"/>
      <c r="N47" s="51"/>
      <c r="O47" s="51"/>
      <c r="P47" s="51"/>
    </row>
    <row r="48" spans="1:16" x14ac:dyDescent="0.25">
      <c r="A48" s="48">
        <v>8</v>
      </c>
      <c r="B48" s="48" t="s">
        <v>90</v>
      </c>
      <c r="C48" s="274" t="s">
        <v>29</v>
      </c>
      <c r="D48" s="275"/>
      <c r="E48" s="50">
        <f>+SUM(E49:E53)</f>
        <v>0</v>
      </c>
      <c r="F48" s="50">
        <f t="shared" ref="F48" si="11">+SUM(F49:F53)</f>
        <v>1</v>
      </c>
      <c r="G48" s="50">
        <v>1</v>
      </c>
      <c r="H48" s="50">
        <v>0</v>
      </c>
      <c r="I48" s="279">
        <v>0</v>
      </c>
      <c r="J48" s="50"/>
      <c r="K48" s="50"/>
      <c r="L48" s="50"/>
      <c r="M48" s="50"/>
      <c r="N48" s="50"/>
      <c r="O48" s="50"/>
      <c r="P48" s="50"/>
    </row>
    <row r="49" spans="1:16" x14ac:dyDescent="0.25">
      <c r="A49" s="52"/>
      <c r="B49" s="52"/>
      <c r="C49" s="80" t="s">
        <v>129</v>
      </c>
      <c r="D49" s="49" t="s">
        <v>30</v>
      </c>
      <c r="E49" s="51">
        <v>0</v>
      </c>
      <c r="F49" s="51">
        <v>1</v>
      </c>
      <c r="G49" s="51">
        <v>1</v>
      </c>
      <c r="H49" s="51"/>
      <c r="I49" s="280"/>
      <c r="J49" s="51"/>
      <c r="K49" s="51"/>
      <c r="L49" s="51"/>
      <c r="M49" s="51"/>
      <c r="N49" s="51"/>
      <c r="O49" s="51"/>
      <c r="P49" s="51"/>
    </row>
    <row r="50" spans="1:16" x14ac:dyDescent="0.25">
      <c r="A50" s="52"/>
      <c r="B50" s="52"/>
      <c r="C50" s="80"/>
      <c r="D50" s="49" t="s">
        <v>31</v>
      </c>
      <c r="E50" s="51">
        <v>0</v>
      </c>
      <c r="F50" s="51"/>
      <c r="G50" s="51"/>
      <c r="H50" s="51"/>
      <c r="I50" s="280"/>
      <c r="J50" s="51"/>
      <c r="K50" s="51"/>
      <c r="L50" s="51"/>
      <c r="M50" s="51"/>
      <c r="N50" s="51"/>
      <c r="O50" s="51"/>
      <c r="P50" s="51"/>
    </row>
    <row r="51" spans="1:16" x14ac:dyDescent="0.25">
      <c r="A51" s="52"/>
      <c r="B51" s="52"/>
      <c r="C51" s="80"/>
      <c r="D51" s="49" t="s">
        <v>32</v>
      </c>
      <c r="E51" s="51">
        <v>0</v>
      </c>
      <c r="F51" s="51"/>
      <c r="G51" s="51"/>
      <c r="H51" s="51"/>
      <c r="I51" s="280"/>
      <c r="J51" s="51"/>
      <c r="K51" s="51"/>
      <c r="L51" s="51"/>
      <c r="M51" s="51"/>
      <c r="N51" s="51"/>
      <c r="O51" s="51"/>
      <c r="P51" s="51"/>
    </row>
    <row r="52" spans="1:16" x14ac:dyDescent="0.25">
      <c r="A52" s="52"/>
      <c r="B52" s="52"/>
      <c r="C52" s="80"/>
      <c r="D52" s="49" t="s">
        <v>33</v>
      </c>
      <c r="E52" s="51">
        <v>0</v>
      </c>
      <c r="F52" s="51"/>
      <c r="G52" s="51"/>
      <c r="H52" s="51"/>
      <c r="I52" s="280"/>
      <c r="J52" s="51"/>
      <c r="K52" s="51"/>
      <c r="L52" s="51"/>
      <c r="M52" s="51"/>
      <c r="N52" s="51"/>
      <c r="O52" s="51"/>
      <c r="P52" s="51"/>
    </row>
    <row r="53" spans="1:16" x14ac:dyDescent="0.25">
      <c r="A53" s="52"/>
      <c r="B53" s="52"/>
      <c r="C53" s="80"/>
      <c r="D53" s="53" t="s">
        <v>34</v>
      </c>
      <c r="E53" s="51">
        <v>0</v>
      </c>
      <c r="F53" s="51"/>
      <c r="G53" s="51"/>
      <c r="H53" s="51"/>
      <c r="I53" s="280"/>
      <c r="J53" s="51"/>
      <c r="K53" s="51"/>
      <c r="L53" s="51"/>
      <c r="M53" s="51"/>
      <c r="N53" s="51"/>
      <c r="O53" s="51"/>
      <c r="P53" s="51"/>
    </row>
    <row r="54" spans="1:16" hidden="1" x14ac:dyDescent="0.25">
      <c r="A54" s="48">
        <v>9</v>
      </c>
      <c r="B54" s="48" t="s">
        <v>92</v>
      </c>
      <c r="C54" s="274" t="s">
        <v>29</v>
      </c>
      <c r="D54" s="275"/>
      <c r="E54" s="50">
        <f>+SUM(E55:E59)</f>
        <v>0</v>
      </c>
      <c r="F54" s="50">
        <f t="shared" ref="F54:P54" si="12">+SUM(F55:F59)</f>
        <v>0</v>
      </c>
      <c r="G54" s="50">
        <f t="shared" si="12"/>
        <v>0</v>
      </c>
      <c r="H54" s="50">
        <f t="shared" si="12"/>
        <v>0</v>
      </c>
      <c r="I54" s="279">
        <f t="shared" si="12"/>
        <v>0</v>
      </c>
      <c r="J54" s="50">
        <f t="shared" si="12"/>
        <v>0</v>
      </c>
      <c r="K54" s="50">
        <f t="shared" si="12"/>
        <v>0</v>
      </c>
      <c r="L54" s="50">
        <f t="shared" si="12"/>
        <v>0</v>
      </c>
      <c r="M54" s="50">
        <f t="shared" si="12"/>
        <v>0</v>
      </c>
      <c r="N54" s="50">
        <f t="shared" si="12"/>
        <v>0</v>
      </c>
      <c r="O54" s="50">
        <f t="shared" si="12"/>
        <v>0</v>
      </c>
      <c r="P54" s="50">
        <f t="shared" si="12"/>
        <v>0</v>
      </c>
    </row>
    <row r="55" spans="1:16" hidden="1" x14ac:dyDescent="0.25">
      <c r="A55" s="52"/>
      <c r="B55" s="52"/>
      <c r="C55" s="80" t="s">
        <v>129</v>
      </c>
      <c r="D55" s="49" t="s">
        <v>30</v>
      </c>
      <c r="E55" s="51"/>
      <c r="F55" s="51"/>
      <c r="G55" s="51"/>
      <c r="H55" s="51"/>
      <c r="I55" s="280"/>
      <c r="J55" s="51"/>
      <c r="K55" s="51"/>
      <c r="L55" s="51"/>
      <c r="M55" s="51"/>
      <c r="N55" s="51"/>
      <c r="O55" s="51"/>
      <c r="P55" s="51"/>
    </row>
    <row r="56" spans="1:16" hidden="1" x14ac:dyDescent="0.25">
      <c r="A56" s="52"/>
      <c r="B56" s="52"/>
      <c r="C56" s="80"/>
      <c r="D56" s="49" t="s">
        <v>31</v>
      </c>
      <c r="E56" s="51"/>
      <c r="F56" s="51"/>
      <c r="G56" s="51"/>
      <c r="H56" s="51"/>
      <c r="I56" s="280"/>
      <c r="J56" s="51"/>
      <c r="K56" s="51"/>
      <c r="L56" s="51"/>
      <c r="M56" s="51"/>
      <c r="N56" s="51"/>
      <c r="O56" s="51"/>
      <c r="P56" s="51"/>
    </row>
    <row r="57" spans="1:16" hidden="1" x14ac:dyDescent="0.25">
      <c r="A57" s="52"/>
      <c r="B57" s="52"/>
      <c r="C57" s="80"/>
      <c r="D57" s="49" t="s">
        <v>32</v>
      </c>
      <c r="E57" s="51"/>
      <c r="F57" s="51"/>
      <c r="G57" s="51"/>
      <c r="H57" s="51"/>
      <c r="I57" s="280"/>
      <c r="J57" s="51"/>
      <c r="K57" s="51"/>
      <c r="L57" s="51"/>
      <c r="M57" s="51"/>
      <c r="N57" s="51"/>
      <c r="O57" s="51"/>
      <c r="P57" s="51"/>
    </row>
    <row r="58" spans="1:16" hidden="1" x14ac:dyDescent="0.25">
      <c r="A58" s="52"/>
      <c r="B58" s="52"/>
      <c r="C58" s="80"/>
      <c r="D58" s="49" t="s">
        <v>33</v>
      </c>
      <c r="E58" s="51"/>
      <c r="F58" s="51"/>
      <c r="G58" s="51"/>
      <c r="H58" s="51"/>
      <c r="I58" s="280"/>
      <c r="J58" s="51"/>
      <c r="K58" s="51"/>
      <c r="L58" s="51"/>
      <c r="M58" s="51"/>
      <c r="N58" s="51"/>
      <c r="O58" s="51"/>
      <c r="P58" s="51"/>
    </row>
    <row r="59" spans="1:16" hidden="1" x14ac:dyDescent="0.25">
      <c r="A59" s="52"/>
      <c r="B59" s="52"/>
      <c r="C59" s="80"/>
      <c r="D59" s="53" t="s">
        <v>34</v>
      </c>
      <c r="E59" s="51"/>
      <c r="F59" s="51"/>
      <c r="G59" s="51"/>
      <c r="H59" s="51"/>
      <c r="I59" s="280"/>
      <c r="J59" s="51"/>
      <c r="K59" s="51"/>
      <c r="L59" s="51"/>
      <c r="M59" s="51"/>
      <c r="N59" s="51"/>
      <c r="O59" s="51"/>
      <c r="P59" s="51"/>
    </row>
    <row r="60" spans="1:16" x14ac:dyDescent="0.25">
      <c r="A60" s="48">
        <v>10</v>
      </c>
      <c r="B60" s="48" t="s">
        <v>93</v>
      </c>
      <c r="C60" s="274" t="s">
        <v>29</v>
      </c>
      <c r="D60" s="275"/>
      <c r="E60" s="50">
        <f>+SUM(E61:E65)</f>
        <v>10</v>
      </c>
      <c r="F60" s="50">
        <f t="shared" ref="F60:P60" si="13">+SUM(F61:F65)</f>
        <v>12</v>
      </c>
      <c r="G60" s="50">
        <f t="shared" si="13"/>
        <v>8</v>
      </c>
      <c r="H60" s="50">
        <f t="shared" si="13"/>
        <v>16</v>
      </c>
      <c r="I60" s="279">
        <v>12</v>
      </c>
      <c r="J60" s="50">
        <f t="shared" si="13"/>
        <v>0</v>
      </c>
      <c r="K60" s="50">
        <f t="shared" si="13"/>
        <v>0</v>
      </c>
      <c r="L60" s="50">
        <f t="shared" si="13"/>
        <v>0</v>
      </c>
      <c r="M60" s="50">
        <f t="shared" si="13"/>
        <v>0</v>
      </c>
      <c r="N60" s="50">
        <f t="shared" si="13"/>
        <v>0</v>
      </c>
      <c r="O60" s="50">
        <f t="shared" si="13"/>
        <v>0</v>
      </c>
      <c r="P60" s="50">
        <f t="shared" si="13"/>
        <v>0</v>
      </c>
    </row>
    <row r="61" spans="1:16" x14ac:dyDescent="0.25">
      <c r="A61" s="52"/>
      <c r="B61" s="52"/>
      <c r="C61" s="80" t="s">
        <v>129</v>
      </c>
      <c r="D61" s="49" t="s">
        <v>30</v>
      </c>
      <c r="E61" s="51">
        <v>4</v>
      </c>
      <c r="F61" s="51">
        <v>10</v>
      </c>
      <c r="G61" s="51">
        <v>8</v>
      </c>
      <c r="H61" s="51">
        <v>2</v>
      </c>
      <c r="I61" s="280">
        <v>5</v>
      </c>
      <c r="J61" s="51"/>
      <c r="K61" s="51"/>
      <c r="L61" s="51"/>
      <c r="M61" s="51"/>
      <c r="N61" s="51"/>
      <c r="O61" s="51"/>
      <c r="P61" s="51"/>
    </row>
    <row r="62" spans="1:16" x14ac:dyDescent="0.25">
      <c r="A62" s="52"/>
      <c r="B62" s="52"/>
      <c r="C62" s="80"/>
      <c r="D62" s="49" t="s">
        <v>31</v>
      </c>
      <c r="E62" s="51">
        <v>4</v>
      </c>
      <c r="F62" s="51">
        <v>1</v>
      </c>
      <c r="G62" s="51">
        <v>0</v>
      </c>
      <c r="H62" s="51">
        <v>8</v>
      </c>
      <c r="I62" s="280">
        <v>4</v>
      </c>
      <c r="J62" s="51"/>
      <c r="K62" s="51"/>
      <c r="L62" s="51"/>
      <c r="M62" s="51"/>
      <c r="N62" s="51"/>
      <c r="O62" s="51"/>
      <c r="P62" s="51"/>
    </row>
    <row r="63" spans="1:16" x14ac:dyDescent="0.25">
      <c r="A63" s="52"/>
      <c r="B63" s="52"/>
      <c r="C63" s="80"/>
      <c r="D63" s="49" t="s">
        <v>32</v>
      </c>
      <c r="E63" s="51">
        <v>2</v>
      </c>
      <c r="F63" s="51">
        <v>1</v>
      </c>
      <c r="G63" s="51"/>
      <c r="H63" s="51">
        <v>6</v>
      </c>
      <c r="I63" s="280">
        <v>3</v>
      </c>
      <c r="J63" s="51"/>
      <c r="K63" s="51"/>
      <c r="L63" s="51"/>
      <c r="M63" s="51"/>
      <c r="N63" s="51"/>
      <c r="O63" s="51"/>
      <c r="P63" s="51"/>
    </row>
    <row r="64" spans="1:16" x14ac:dyDescent="0.25">
      <c r="A64" s="52"/>
      <c r="B64" s="52"/>
      <c r="C64" s="80"/>
      <c r="D64" s="49" t="s">
        <v>33</v>
      </c>
      <c r="E64" s="51"/>
      <c r="F64" s="51"/>
      <c r="G64" s="51"/>
      <c r="H64" s="51"/>
      <c r="I64" s="280"/>
      <c r="J64" s="51"/>
      <c r="K64" s="51"/>
      <c r="L64" s="51"/>
      <c r="M64" s="51"/>
      <c r="N64" s="51"/>
      <c r="O64" s="51"/>
      <c r="P64" s="51"/>
    </row>
    <row r="65" spans="1:16" x14ac:dyDescent="0.25">
      <c r="A65" s="52"/>
      <c r="B65" s="52"/>
      <c r="C65" s="80"/>
      <c r="D65" s="53" t="s">
        <v>34</v>
      </c>
      <c r="E65" s="51"/>
      <c r="F65" s="51"/>
      <c r="G65" s="51"/>
      <c r="H65" s="51"/>
      <c r="I65" s="280"/>
      <c r="J65" s="51"/>
      <c r="K65" s="51"/>
      <c r="L65" s="51"/>
      <c r="M65" s="51"/>
      <c r="N65" s="51"/>
      <c r="O65" s="51"/>
      <c r="P65" s="51"/>
    </row>
    <row r="66" spans="1:16" hidden="1" x14ac:dyDescent="0.25">
      <c r="A66" s="48">
        <v>11</v>
      </c>
      <c r="B66" s="48" t="s">
        <v>243</v>
      </c>
      <c r="C66" s="274" t="s">
        <v>29</v>
      </c>
      <c r="D66" s="275"/>
      <c r="E66" s="50">
        <f>+SUM(E67:E71)</f>
        <v>0</v>
      </c>
      <c r="F66" s="50">
        <f t="shared" ref="F66:P66" si="14">+SUM(F67:F71)</f>
        <v>0</v>
      </c>
      <c r="G66" s="50">
        <f t="shared" si="14"/>
        <v>0</v>
      </c>
      <c r="H66" s="50">
        <f t="shared" si="14"/>
        <v>0</v>
      </c>
      <c r="I66" s="279">
        <f t="shared" si="14"/>
        <v>0</v>
      </c>
      <c r="J66" s="50">
        <f t="shared" si="14"/>
        <v>0</v>
      </c>
      <c r="K66" s="50">
        <f t="shared" si="14"/>
        <v>0</v>
      </c>
      <c r="L66" s="50">
        <f t="shared" si="14"/>
        <v>0</v>
      </c>
      <c r="M66" s="50">
        <f t="shared" si="14"/>
        <v>0</v>
      </c>
      <c r="N66" s="50">
        <f t="shared" si="14"/>
        <v>0</v>
      </c>
      <c r="O66" s="50">
        <f t="shared" si="14"/>
        <v>0</v>
      </c>
      <c r="P66" s="50">
        <f t="shared" si="14"/>
        <v>0</v>
      </c>
    </row>
    <row r="67" spans="1:16" hidden="1" x14ac:dyDescent="0.25">
      <c r="A67" s="52"/>
      <c r="B67" s="52"/>
      <c r="C67" s="80" t="s">
        <v>129</v>
      </c>
      <c r="D67" s="49" t="s">
        <v>30</v>
      </c>
      <c r="E67" s="51"/>
      <c r="F67" s="51"/>
      <c r="G67" s="51"/>
      <c r="H67" s="51"/>
      <c r="I67" s="280"/>
      <c r="J67" s="51"/>
      <c r="K67" s="51"/>
      <c r="L67" s="51"/>
      <c r="M67" s="51"/>
      <c r="N67" s="51"/>
      <c r="O67" s="51"/>
      <c r="P67" s="51"/>
    </row>
    <row r="68" spans="1:16" hidden="1" x14ac:dyDescent="0.25">
      <c r="A68" s="52"/>
      <c r="B68" s="52"/>
      <c r="C68" s="80"/>
      <c r="D68" s="49" t="s">
        <v>31</v>
      </c>
      <c r="E68" s="51"/>
      <c r="F68" s="51"/>
      <c r="G68" s="51"/>
      <c r="H68" s="51"/>
      <c r="I68" s="280"/>
      <c r="J68" s="51"/>
      <c r="K68" s="51"/>
      <c r="L68" s="51"/>
      <c r="M68" s="51"/>
      <c r="N68" s="51"/>
      <c r="O68" s="51"/>
      <c r="P68" s="51"/>
    </row>
    <row r="69" spans="1:16" hidden="1" x14ac:dyDescent="0.25">
      <c r="A69" s="52"/>
      <c r="B69" s="52"/>
      <c r="C69" s="80"/>
      <c r="D69" s="49" t="s">
        <v>32</v>
      </c>
      <c r="E69" s="51"/>
      <c r="F69" s="51"/>
      <c r="G69" s="51"/>
      <c r="H69" s="51"/>
      <c r="I69" s="280"/>
      <c r="J69" s="51"/>
      <c r="K69" s="51"/>
      <c r="L69" s="51"/>
      <c r="M69" s="51"/>
      <c r="N69" s="51"/>
      <c r="O69" s="51"/>
      <c r="P69" s="51"/>
    </row>
    <row r="70" spans="1:16" hidden="1" x14ac:dyDescent="0.25">
      <c r="A70" s="52"/>
      <c r="B70" s="52"/>
      <c r="C70" s="80"/>
      <c r="D70" s="49" t="s">
        <v>33</v>
      </c>
      <c r="E70" s="51"/>
      <c r="F70" s="51"/>
      <c r="G70" s="51"/>
      <c r="H70" s="51"/>
      <c r="I70" s="280"/>
      <c r="J70" s="51"/>
      <c r="K70" s="51"/>
      <c r="L70" s="51"/>
      <c r="M70" s="51"/>
      <c r="N70" s="51"/>
      <c r="O70" s="51"/>
      <c r="P70" s="51"/>
    </row>
    <row r="71" spans="1:16" hidden="1" x14ac:dyDescent="0.25">
      <c r="A71" s="52"/>
      <c r="B71" s="52"/>
      <c r="C71" s="80"/>
      <c r="D71" s="53" t="s">
        <v>34</v>
      </c>
      <c r="E71" s="51"/>
      <c r="F71" s="51"/>
      <c r="G71" s="51"/>
      <c r="H71" s="51"/>
      <c r="I71" s="280"/>
      <c r="J71" s="51"/>
      <c r="K71" s="51"/>
      <c r="L71" s="51"/>
      <c r="M71" s="51"/>
      <c r="N71" s="51"/>
      <c r="O71" s="51"/>
      <c r="P71" s="51"/>
    </row>
    <row r="72" spans="1:16" ht="12.75" customHeight="1" x14ac:dyDescent="0.25">
      <c r="A72" s="62" t="s">
        <v>23</v>
      </c>
      <c r="B72" s="62" t="s">
        <v>61</v>
      </c>
      <c r="C72" s="67" t="s">
        <v>25</v>
      </c>
      <c r="D72" s="61"/>
      <c r="E72" s="264" t="s">
        <v>228</v>
      </c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6"/>
    </row>
    <row r="73" spans="1:16" ht="37.5" x14ac:dyDescent="0.25">
      <c r="A73" s="62"/>
      <c r="B73" s="62"/>
      <c r="C73" s="68"/>
      <c r="D73" s="63"/>
      <c r="E73" s="262" t="s">
        <v>63</v>
      </c>
      <c r="F73" s="262" t="s">
        <v>64</v>
      </c>
      <c r="G73" s="262" t="s">
        <v>65</v>
      </c>
      <c r="H73" s="262" t="s">
        <v>229</v>
      </c>
      <c r="I73" s="278" t="s">
        <v>230</v>
      </c>
      <c r="J73" s="262" t="s">
        <v>68</v>
      </c>
      <c r="K73" s="262" t="s">
        <v>69</v>
      </c>
      <c r="L73" s="262" t="s">
        <v>70</v>
      </c>
      <c r="M73" s="262" t="s">
        <v>71</v>
      </c>
      <c r="N73" s="262" t="s">
        <v>72</v>
      </c>
      <c r="O73" s="262" t="s">
        <v>73</v>
      </c>
      <c r="P73" s="262" t="s">
        <v>74</v>
      </c>
    </row>
    <row r="74" spans="1:16" hidden="1" x14ac:dyDescent="0.25">
      <c r="A74" s="48">
        <v>12</v>
      </c>
      <c r="B74" s="48" t="s">
        <v>244</v>
      </c>
      <c r="C74" s="271" t="s">
        <v>29</v>
      </c>
      <c r="D74" s="272"/>
      <c r="E74" s="50">
        <f>+SUM(E75:E79)</f>
        <v>0</v>
      </c>
      <c r="F74" s="50">
        <f t="shared" ref="F74:P74" si="15">+SUM(F75:F79)</f>
        <v>0</v>
      </c>
      <c r="G74" s="50">
        <f t="shared" si="15"/>
        <v>0</v>
      </c>
      <c r="H74" s="50">
        <f t="shared" si="15"/>
        <v>0</v>
      </c>
      <c r="I74" s="279">
        <f t="shared" si="15"/>
        <v>0</v>
      </c>
      <c r="J74" s="50">
        <f t="shared" si="15"/>
        <v>0</v>
      </c>
      <c r="K74" s="50">
        <f t="shared" si="15"/>
        <v>0</v>
      </c>
      <c r="L74" s="50">
        <f t="shared" si="15"/>
        <v>0</v>
      </c>
      <c r="M74" s="50">
        <f t="shared" si="15"/>
        <v>0</v>
      </c>
      <c r="N74" s="50">
        <f t="shared" si="15"/>
        <v>0</v>
      </c>
      <c r="O74" s="50">
        <f t="shared" si="15"/>
        <v>0</v>
      </c>
      <c r="P74" s="50">
        <f t="shared" si="15"/>
        <v>0</v>
      </c>
    </row>
    <row r="75" spans="1:16" hidden="1" x14ac:dyDescent="0.25">
      <c r="A75" s="52"/>
      <c r="B75" s="52"/>
      <c r="C75" s="80" t="s">
        <v>129</v>
      </c>
      <c r="D75" s="76" t="s">
        <v>30</v>
      </c>
      <c r="E75" s="51"/>
      <c r="F75" s="51"/>
      <c r="G75" s="51"/>
      <c r="H75" s="51"/>
      <c r="I75" s="280"/>
      <c r="J75" s="51"/>
      <c r="K75" s="51"/>
      <c r="L75" s="51"/>
      <c r="M75" s="51"/>
      <c r="N75" s="51"/>
      <c r="O75" s="51"/>
      <c r="P75" s="51"/>
    </row>
    <row r="76" spans="1:16" hidden="1" x14ac:dyDescent="0.25">
      <c r="A76" s="52"/>
      <c r="B76" s="52"/>
      <c r="C76" s="80"/>
      <c r="D76" s="49" t="s">
        <v>31</v>
      </c>
      <c r="E76" s="51"/>
      <c r="F76" s="51"/>
      <c r="G76" s="51"/>
      <c r="H76" s="51"/>
      <c r="I76" s="280"/>
      <c r="J76" s="51"/>
      <c r="K76" s="51"/>
      <c r="L76" s="51"/>
      <c r="M76" s="51"/>
      <c r="N76" s="51"/>
      <c r="O76" s="51"/>
      <c r="P76" s="51"/>
    </row>
    <row r="77" spans="1:16" hidden="1" x14ac:dyDescent="0.25">
      <c r="A77" s="52"/>
      <c r="B77" s="52"/>
      <c r="C77" s="80"/>
      <c r="D77" s="49" t="s">
        <v>32</v>
      </c>
      <c r="E77" s="51"/>
      <c r="F77" s="51"/>
      <c r="G77" s="51"/>
      <c r="H77" s="51"/>
      <c r="I77" s="280"/>
      <c r="J77" s="51"/>
      <c r="K77" s="51"/>
      <c r="L77" s="51"/>
      <c r="M77" s="51"/>
      <c r="N77" s="51"/>
      <c r="O77" s="51"/>
      <c r="P77" s="51"/>
    </row>
    <row r="78" spans="1:16" hidden="1" x14ac:dyDescent="0.25">
      <c r="A78" s="52"/>
      <c r="B78" s="52"/>
      <c r="C78" s="80"/>
      <c r="D78" s="49" t="s">
        <v>33</v>
      </c>
      <c r="E78" s="51"/>
      <c r="F78" s="51"/>
      <c r="G78" s="51"/>
      <c r="H78" s="51"/>
      <c r="I78" s="280"/>
      <c r="J78" s="51"/>
      <c r="K78" s="51"/>
      <c r="L78" s="51"/>
      <c r="M78" s="51"/>
      <c r="N78" s="51"/>
      <c r="O78" s="51"/>
      <c r="P78" s="51"/>
    </row>
    <row r="79" spans="1:16" hidden="1" x14ac:dyDescent="0.25">
      <c r="A79" s="52"/>
      <c r="B79" s="52"/>
      <c r="C79" s="80"/>
      <c r="D79" s="53" t="s">
        <v>34</v>
      </c>
      <c r="E79" s="51"/>
      <c r="F79" s="51"/>
      <c r="G79" s="51"/>
      <c r="H79" s="51"/>
      <c r="I79" s="280"/>
      <c r="J79" s="51"/>
      <c r="K79" s="51"/>
      <c r="L79" s="51"/>
      <c r="M79" s="51"/>
      <c r="N79" s="51"/>
      <c r="O79" s="51"/>
      <c r="P79" s="51"/>
    </row>
    <row r="80" spans="1:16" hidden="1" x14ac:dyDescent="0.25">
      <c r="A80" s="48">
        <v>13</v>
      </c>
      <c r="B80" s="48" t="s">
        <v>245</v>
      </c>
      <c r="C80" s="274" t="s">
        <v>29</v>
      </c>
      <c r="D80" s="275"/>
      <c r="E80" s="50">
        <f>+SUM(E81:E85)</f>
        <v>0</v>
      </c>
      <c r="F80" s="50">
        <f t="shared" ref="F80:P80" si="16">+SUM(F81:F85)</f>
        <v>0</v>
      </c>
      <c r="G80" s="50">
        <f t="shared" si="16"/>
        <v>0</v>
      </c>
      <c r="H80" s="50">
        <f t="shared" si="16"/>
        <v>0</v>
      </c>
      <c r="I80" s="279">
        <f t="shared" si="16"/>
        <v>0</v>
      </c>
      <c r="J80" s="50">
        <f t="shared" si="16"/>
        <v>0</v>
      </c>
      <c r="K80" s="50">
        <f t="shared" si="16"/>
        <v>0</v>
      </c>
      <c r="L80" s="50">
        <f t="shared" si="16"/>
        <v>0</v>
      </c>
      <c r="M80" s="50">
        <f t="shared" si="16"/>
        <v>0</v>
      </c>
      <c r="N80" s="50">
        <f t="shared" si="16"/>
        <v>0</v>
      </c>
      <c r="O80" s="50">
        <f t="shared" si="16"/>
        <v>0</v>
      </c>
      <c r="P80" s="50">
        <f t="shared" si="16"/>
        <v>0</v>
      </c>
    </row>
    <row r="81" spans="1:16" hidden="1" x14ac:dyDescent="0.25">
      <c r="A81" s="52"/>
      <c r="B81" s="52"/>
      <c r="C81" s="80" t="s">
        <v>129</v>
      </c>
      <c r="D81" s="49" t="s">
        <v>30</v>
      </c>
      <c r="E81" s="51"/>
      <c r="F81" s="51"/>
      <c r="G81" s="51"/>
      <c r="H81" s="51"/>
      <c r="I81" s="280"/>
      <c r="J81" s="51"/>
      <c r="K81" s="51"/>
      <c r="L81" s="51"/>
      <c r="M81" s="51"/>
      <c r="N81" s="51"/>
      <c r="O81" s="51"/>
      <c r="P81" s="51"/>
    </row>
    <row r="82" spans="1:16" hidden="1" x14ac:dyDescent="0.25">
      <c r="A82" s="52"/>
      <c r="B82" s="52"/>
      <c r="C82" s="80"/>
      <c r="D82" s="49" t="s">
        <v>31</v>
      </c>
      <c r="E82" s="51"/>
      <c r="F82" s="51"/>
      <c r="G82" s="51"/>
      <c r="H82" s="51"/>
      <c r="I82" s="280"/>
      <c r="J82" s="51"/>
      <c r="K82" s="51"/>
      <c r="L82" s="51"/>
      <c r="M82" s="51"/>
      <c r="N82" s="51"/>
      <c r="O82" s="51"/>
      <c r="P82" s="51"/>
    </row>
    <row r="83" spans="1:16" hidden="1" x14ac:dyDescent="0.25">
      <c r="A83" s="52"/>
      <c r="B83" s="52"/>
      <c r="C83" s="80"/>
      <c r="D83" s="49" t="s">
        <v>32</v>
      </c>
      <c r="E83" s="51"/>
      <c r="F83" s="51"/>
      <c r="G83" s="51"/>
      <c r="H83" s="51"/>
      <c r="I83" s="280"/>
      <c r="J83" s="51"/>
      <c r="K83" s="51"/>
      <c r="L83" s="51"/>
      <c r="M83" s="51"/>
      <c r="N83" s="51"/>
      <c r="O83" s="51"/>
      <c r="P83" s="51"/>
    </row>
    <row r="84" spans="1:16" hidden="1" x14ac:dyDescent="0.25">
      <c r="A84" s="52"/>
      <c r="B84" s="52"/>
      <c r="C84" s="80"/>
      <c r="D84" s="49" t="s">
        <v>33</v>
      </c>
      <c r="E84" s="51"/>
      <c r="F84" s="51"/>
      <c r="G84" s="51"/>
      <c r="H84" s="51"/>
      <c r="I84" s="280"/>
      <c r="J84" s="51"/>
      <c r="K84" s="51"/>
      <c r="L84" s="51"/>
      <c r="M84" s="51"/>
      <c r="N84" s="51"/>
      <c r="O84" s="51"/>
      <c r="P84" s="51"/>
    </row>
    <row r="85" spans="1:16" hidden="1" x14ac:dyDescent="0.25">
      <c r="A85" s="52"/>
      <c r="B85" s="52"/>
      <c r="C85" s="80"/>
      <c r="D85" s="53" t="s">
        <v>34</v>
      </c>
      <c r="E85" s="51"/>
      <c r="F85" s="51"/>
      <c r="G85" s="51"/>
      <c r="H85" s="51"/>
      <c r="I85" s="280"/>
      <c r="J85" s="51"/>
      <c r="K85" s="51"/>
      <c r="L85" s="51"/>
      <c r="M85" s="51"/>
      <c r="N85" s="51"/>
      <c r="O85" s="51"/>
      <c r="P85" s="51"/>
    </row>
    <row r="86" spans="1:16" hidden="1" x14ac:dyDescent="0.25">
      <c r="A86" s="48">
        <v>14</v>
      </c>
      <c r="B86" s="48" t="s">
        <v>94</v>
      </c>
      <c r="C86" s="274" t="s">
        <v>29</v>
      </c>
      <c r="D86" s="275"/>
      <c r="E86" s="50">
        <f>+SUM(E87:E91)</f>
        <v>0</v>
      </c>
      <c r="F86" s="50">
        <f t="shared" ref="F86:P86" si="17">+SUM(F87:F91)</f>
        <v>0</v>
      </c>
      <c r="G86" s="50">
        <f t="shared" si="17"/>
        <v>0</v>
      </c>
      <c r="H86" s="50">
        <f t="shared" si="17"/>
        <v>0</v>
      </c>
      <c r="I86" s="279">
        <f t="shared" si="17"/>
        <v>0</v>
      </c>
      <c r="J86" s="50">
        <f t="shared" si="17"/>
        <v>0</v>
      </c>
      <c r="K86" s="50">
        <f t="shared" si="17"/>
        <v>0</v>
      </c>
      <c r="L86" s="50">
        <f t="shared" si="17"/>
        <v>0</v>
      </c>
      <c r="M86" s="50">
        <f t="shared" si="17"/>
        <v>0</v>
      </c>
      <c r="N86" s="50">
        <f t="shared" si="17"/>
        <v>0</v>
      </c>
      <c r="O86" s="50">
        <f t="shared" si="17"/>
        <v>0</v>
      </c>
      <c r="P86" s="50">
        <f t="shared" si="17"/>
        <v>0</v>
      </c>
    </row>
    <row r="87" spans="1:16" hidden="1" x14ac:dyDescent="0.25">
      <c r="A87" s="52"/>
      <c r="B87" s="52"/>
      <c r="C87" s="80" t="s">
        <v>129</v>
      </c>
      <c r="D87" s="49" t="s">
        <v>30</v>
      </c>
      <c r="E87" s="51"/>
      <c r="F87" s="51"/>
      <c r="G87" s="51"/>
      <c r="H87" s="51"/>
      <c r="I87" s="280"/>
      <c r="J87" s="51"/>
      <c r="K87" s="51"/>
      <c r="L87" s="51"/>
      <c r="M87" s="51"/>
      <c r="N87" s="51"/>
      <c r="O87" s="51"/>
      <c r="P87" s="51"/>
    </row>
    <row r="88" spans="1:16" hidden="1" x14ac:dyDescent="0.25">
      <c r="A88" s="52"/>
      <c r="B88" s="52"/>
      <c r="C88" s="80"/>
      <c r="D88" s="49" t="s">
        <v>31</v>
      </c>
      <c r="E88" s="51"/>
      <c r="F88" s="51"/>
      <c r="G88" s="51"/>
      <c r="H88" s="51"/>
      <c r="I88" s="280"/>
      <c r="J88" s="51"/>
      <c r="K88" s="51"/>
      <c r="L88" s="51"/>
      <c r="M88" s="51"/>
      <c r="N88" s="51"/>
      <c r="O88" s="51"/>
      <c r="P88" s="51"/>
    </row>
    <row r="89" spans="1:16" hidden="1" x14ac:dyDescent="0.25">
      <c r="A89" s="52"/>
      <c r="B89" s="52"/>
      <c r="C89" s="80"/>
      <c r="D89" s="49" t="s">
        <v>32</v>
      </c>
      <c r="E89" s="51"/>
      <c r="F89" s="51"/>
      <c r="G89" s="51"/>
      <c r="H89" s="51"/>
      <c r="I89" s="280"/>
      <c r="J89" s="51"/>
      <c r="K89" s="51"/>
      <c r="L89" s="51"/>
      <c r="M89" s="51"/>
      <c r="N89" s="51"/>
      <c r="O89" s="51"/>
      <c r="P89" s="51"/>
    </row>
    <row r="90" spans="1:16" hidden="1" x14ac:dyDescent="0.25">
      <c r="A90" s="52"/>
      <c r="B90" s="52"/>
      <c r="C90" s="80"/>
      <c r="D90" s="49" t="s">
        <v>33</v>
      </c>
      <c r="E90" s="51"/>
      <c r="F90" s="51"/>
      <c r="G90" s="51"/>
      <c r="H90" s="51"/>
      <c r="I90" s="280"/>
      <c r="J90" s="51"/>
      <c r="K90" s="51"/>
      <c r="L90" s="51"/>
      <c r="M90" s="51"/>
      <c r="N90" s="51"/>
      <c r="O90" s="51"/>
      <c r="P90" s="51"/>
    </row>
    <row r="91" spans="1:16" hidden="1" x14ac:dyDescent="0.25">
      <c r="A91" s="52"/>
      <c r="B91" s="52"/>
      <c r="C91" s="80"/>
      <c r="D91" s="53" t="s">
        <v>34</v>
      </c>
      <c r="E91" s="51"/>
      <c r="F91" s="51"/>
      <c r="G91" s="51"/>
      <c r="H91" s="51"/>
      <c r="I91" s="280"/>
      <c r="J91" s="51"/>
      <c r="K91" s="51"/>
      <c r="L91" s="51"/>
      <c r="M91" s="51"/>
      <c r="N91" s="51"/>
      <c r="O91" s="51"/>
      <c r="P91" s="51"/>
    </row>
    <row r="92" spans="1:16" x14ac:dyDescent="0.25">
      <c r="A92" s="81">
        <v>11</v>
      </c>
      <c r="B92" s="81" t="s">
        <v>267</v>
      </c>
      <c r="C92" s="273" t="s">
        <v>29</v>
      </c>
      <c r="D92" s="273"/>
      <c r="E92" s="50">
        <f>+SUM(E93:E97)</f>
        <v>0</v>
      </c>
      <c r="F92" s="50">
        <f t="shared" ref="F92:P92" si="18">+SUM(F93:F97)</f>
        <v>8</v>
      </c>
      <c r="G92" s="50">
        <f t="shared" si="18"/>
        <v>228</v>
      </c>
      <c r="H92" s="50">
        <f t="shared" si="18"/>
        <v>266</v>
      </c>
      <c r="I92" s="279">
        <f t="shared" si="18"/>
        <v>201</v>
      </c>
      <c r="J92" s="50">
        <f t="shared" si="18"/>
        <v>0</v>
      </c>
      <c r="K92" s="50">
        <f t="shared" si="18"/>
        <v>0</v>
      </c>
      <c r="L92" s="50">
        <f t="shared" si="18"/>
        <v>0</v>
      </c>
      <c r="M92" s="50">
        <f t="shared" si="18"/>
        <v>0</v>
      </c>
      <c r="N92" s="50">
        <f t="shared" si="18"/>
        <v>0</v>
      </c>
      <c r="O92" s="50">
        <f t="shared" si="18"/>
        <v>0</v>
      </c>
      <c r="P92" s="50">
        <f t="shared" si="18"/>
        <v>0</v>
      </c>
    </row>
    <row r="93" spans="1:16" x14ac:dyDescent="0.25">
      <c r="A93" s="81"/>
      <c r="B93" s="81"/>
      <c r="C93" s="80" t="s">
        <v>129</v>
      </c>
      <c r="D93" s="49" t="s">
        <v>30</v>
      </c>
      <c r="E93" s="51">
        <v>0</v>
      </c>
      <c r="F93" s="51">
        <v>0</v>
      </c>
      <c r="G93" s="51">
        <v>14</v>
      </c>
      <c r="H93" s="51">
        <v>16</v>
      </c>
      <c r="I93" s="280">
        <v>16</v>
      </c>
      <c r="J93" s="51"/>
      <c r="K93" s="51"/>
      <c r="L93" s="51"/>
      <c r="M93" s="51"/>
      <c r="N93" s="51"/>
      <c r="O93" s="51"/>
      <c r="P93" s="51"/>
    </row>
    <row r="94" spans="1:16" x14ac:dyDescent="0.25">
      <c r="A94" s="81"/>
      <c r="B94" s="81"/>
      <c r="C94" s="80"/>
      <c r="D94" s="49" t="s">
        <v>31</v>
      </c>
      <c r="E94" s="51">
        <v>0</v>
      </c>
      <c r="F94" s="51">
        <v>0</v>
      </c>
      <c r="G94" s="51">
        <v>20</v>
      </c>
      <c r="H94" s="51">
        <v>30</v>
      </c>
      <c r="I94" s="280">
        <v>25</v>
      </c>
      <c r="J94" s="51"/>
      <c r="K94" s="51"/>
      <c r="L94" s="51"/>
      <c r="M94" s="51"/>
      <c r="N94" s="51"/>
      <c r="O94" s="51"/>
      <c r="P94" s="51"/>
    </row>
    <row r="95" spans="1:16" x14ac:dyDescent="0.25">
      <c r="A95" s="81"/>
      <c r="B95" s="81"/>
      <c r="C95" s="80"/>
      <c r="D95" s="49" t="s">
        <v>32</v>
      </c>
      <c r="E95" s="51">
        <v>0</v>
      </c>
      <c r="F95" s="51">
        <v>8</v>
      </c>
      <c r="G95" s="51">
        <v>40</v>
      </c>
      <c r="H95" s="51">
        <v>40</v>
      </c>
      <c r="I95" s="280">
        <v>40</v>
      </c>
      <c r="J95" s="51"/>
      <c r="K95" s="51"/>
      <c r="L95" s="51"/>
      <c r="M95" s="51"/>
      <c r="N95" s="51"/>
      <c r="O95" s="51"/>
      <c r="P95" s="51"/>
    </row>
    <row r="96" spans="1:16" x14ac:dyDescent="0.25">
      <c r="A96" s="81"/>
      <c r="B96" s="81"/>
      <c r="C96" s="80"/>
      <c r="D96" s="49" t="s">
        <v>33</v>
      </c>
      <c r="E96" s="51">
        <v>0</v>
      </c>
      <c r="F96" s="51"/>
      <c r="G96" s="51">
        <v>67</v>
      </c>
      <c r="H96" s="51">
        <v>80</v>
      </c>
      <c r="I96" s="280">
        <v>60</v>
      </c>
      <c r="J96" s="51"/>
      <c r="K96" s="51"/>
      <c r="L96" s="51"/>
      <c r="M96" s="51"/>
      <c r="N96" s="51"/>
      <c r="O96" s="51"/>
      <c r="P96" s="51"/>
    </row>
    <row r="97" spans="1:16" x14ac:dyDescent="0.25">
      <c r="A97" s="81"/>
      <c r="B97" s="81"/>
      <c r="C97" s="80"/>
      <c r="D97" s="53" t="s">
        <v>34</v>
      </c>
      <c r="E97" s="51">
        <v>0</v>
      </c>
      <c r="F97" s="51"/>
      <c r="G97" s="51">
        <v>87</v>
      </c>
      <c r="H97" s="51">
        <v>100</v>
      </c>
      <c r="I97" s="280">
        <v>60</v>
      </c>
      <c r="J97" s="51"/>
      <c r="K97" s="51"/>
      <c r="L97" s="51"/>
      <c r="M97" s="51"/>
      <c r="N97" s="51"/>
      <c r="O97" s="51"/>
      <c r="P97" s="51"/>
    </row>
    <row r="98" spans="1:16" x14ac:dyDescent="0.25">
      <c r="A98" s="81">
        <v>12</v>
      </c>
      <c r="B98" s="81" t="s">
        <v>268</v>
      </c>
      <c r="C98" s="273" t="s">
        <v>29</v>
      </c>
      <c r="D98" s="273"/>
      <c r="E98" s="50">
        <f>+SUM(E99:E103)</f>
        <v>192</v>
      </c>
      <c r="F98" s="50">
        <f t="shared" ref="F98:H98" si="19">+SUM(F99:F103)</f>
        <v>10</v>
      </c>
      <c r="G98" s="50">
        <f t="shared" si="19"/>
        <v>24</v>
      </c>
      <c r="H98" s="50">
        <f t="shared" si="19"/>
        <v>86</v>
      </c>
      <c r="I98" s="279">
        <v>120</v>
      </c>
      <c r="J98" s="50"/>
      <c r="K98" s="50"/>
      <c r="L98" s="50"/>
      <c r="M98" s="50"/>
      <c r="N98" s="50"/>
      <c r="O98" s="50"/>
      <c r="P98" s="50"/>
    </row>
    <row r="99" spans="1:16" ht="12.75" customHeight="1" x14ac:dyDescent="0.25">
      <c r="A99" s="81"/>
      <c r="B99" s="81"/>
      <c r="C99" s="80" t="s">
        <v>129</v>
      </c>
      <c r="D99" s="49" t="s">
        <v>30</v>
      </c>
      <c r="E99" s="51">
        <v>6</v>
      </c>
      <c r="F99" s="51">
        <v>0</v>
      </c>
      <c r="G99" s="51">
        <v>7</v>
      </c>
      <c r="H99" s="51">
        <v>7</v>
      </c>
      <c r="I99" s="280">
        <v>0</v>
      </c>
      <c r="J99" s="51"/>
      <c r="K99" s="51"/>
      <c r="L99" s="51"/>
      <c r="M99" s="51"/>
      <c r="N99" s="51"/>
      <c r="O99" s="51"/>
      <c r="P99" s="51"/>
    </row>
    <row r="100" spans="1:16" x14ac:dyDescent="0.25">
      <c r="A100" s="81"/>
      <c r="B100" s="81"/>
      <c r="C100" s="80"/>
      <c r="D100" s="49" t="s">
        <v>31</v>
      </c>
      <c r="E100" s="51">
        <v>6</v>
      </c>
      <c r="F100" s="51">
        <v>7</v>
      </c>
      <c r="G100" s="51">
        <v>7</v>
      </c>
      <c r="H100" s="51">
        <v>26</v>
      </c>
      <c r="I100" s="280">
        <v>3</v>
      </c>
      <c r="J100" s="51"/>
      <c r="K100" s="51"/>
      <c r="L100" s="51"/>
      <c r="M100" s="51"/>
      <c r="N100" s="51"/>
      <c r="O100" s="51"/>
      <c r="P100" s="51"/>
    </row>
    <row r="101" spans="1:16" x14ac:dyDescent="0.25">
      <c r="A101" s="81"/>
      <c r="B101" s="81"/>
      <c r="C101" s="80"/>
      <c r="D101" s="49" t="s">
        <v>32</v>
      </c>
      <c r="E101" s="51">
        <v>10</v>
      </c>
      <c r="F101" s="51">
        <v>3</v>
      </c>
      <c r="G101" s="51">
        <v>7</v>
      </c>
      <c r="H101" s="51">
        <v>20</v>
      </c>
      <c r="I101" s="280">
        <v>17</v>
      </c>
      <c r="J101" s="51"/>
      <c r="K101" s="51"/>
      <c r="L101" s="51"/>
      <c r="M101" s="51"/>
      <c r="N101" s="51"/>
      <c r="O101" s="51"/>
      <c r="P101" s="51"/>
    </row>
    <row r="102" spans="1:16" x14ac:dyDescent="0.25">
      <c r="A102" s="81"/>
      <c r="B102" s="81"/>
      <c r="C102" s="80"/>
      <c r="D102" s="49" t="s">
        <v>33</v>
      </c>
      <c r="E102" s="51">
        <v>20</v>
      </c>
      <c r="F102" s="51"/>
      <c r="G102" s="51">
        <v>1</v>
      </c>
      <c r="H102" s="51">
        <v>20</v>
      </c>
      <c r="I102" s="280">
        <v>20</v>
      </c>
      <c r="J102" s="51"/>
      <c r="K102" s="51"/>
      <c r="L102" s="51"/>
      <c r="M102" s="51"/>
      <c r="N102" s="51"/>
      <c r="O102" s="51"/>
      <c r="P102" s="51"/>
    </row>
    <row r="103" spans="1:16" ht="12" customHeight="1" x14ac:dyDescent="0.25">
      <c r="A103" s="81"/>
      <c r="B103" s="81"/>
      <c r="C103" s="80"/>
      <c r="D103" s="53" t="s">
        <v>34</v>
      </c>
      <c r="E103" s="51">
        <v>150</v>
      </c>
      <c r="F103" s="51"/>
      <c r="G103" s="51">
        <v>2</v>
      </c>
      <c r="H103" s="51">
        <v>13</v>
      </c>
      <c r="I103" s="280">
        <v>80</v>
      </c>
      <c r="J103" s="51"/>
      <c r="K103" s="51"/>
      <c r="L103" s="51"/>
      <c r="M103" s="51"/>
      <c r="N103" s="51"/>
      <c r="O103" s="51"/>
      <c r="P103" s="51"/>
    </row>
    <row r="104" spans="1:16" ht="12" customHeight="1" x14ac:dyDescent="0.25">
      <c r="C104" s="276"/>
      <c r="D104" s="277"/>
    </row>
    <row r="105" spans="1:16" ht="12" customHeight="1" x14ac:dyDescent="0.25"/>
    <row r="106" spans="1:16" ht="39.75" customHeight="1" x14ac:dyDescent="0.25"/>
    <row r="107" spans="1:16" ht="12.75" customHeight="1" x14ac:dyDescent="0.25"/>
    <row r="108" spans="1:16" ht="12.75" customHeight="1" x14ac:dyDescent="0.25"/>
  </sheetData>
  <mergeCells count="77">
    <mergeCell ref="A98:A103"/>
    <mergeCell ref="B98:B103"/>
    <mergeCell ref="C98:D98"/>
    <mergeCell ref="C99:C103"/>
    <mergeCell ref="A86:A91"/>
    <mergeCell ref="B86:B91"/>
    <mergeCell ref="C86:D86"/>
    <mergeCell ref="C87:C91"/>
    <mergeCell ref="A92:A97"/>
    <mergeCell ref="B92:B97"/>
    <mergeCell ref="C92:D92"/>
    <mergeCell ref="C93:C97"/>
    <mergeCell ref="E72:P72"/>
    <mergeCell ref="A74:A79"/>
    <mergeCell ref="B74:B79"/>
    <mergeCell ref="C74:D74"/>
    <mergeCell ref="C75:C79"/>
    <mergeCell ref="A80:A85"/>
    <mergeCell ref="B80:B85"/>
    <mergeCell ref="C80:D80"/>
    <mergeCell ref="C81:C85"/>
    <mergeCell ref="A66:A71"/>
    <mergeCell ref="B66:B71"/>
    <mergeCell ref="C66:D66"/>
    <mergeCell ref="C67:C71"/>
    <mergeCell ref="A72:A73"/>
    <mergeCell ref="B72:B73"/>
    <mergeCell ref="C72:D73"/>
    <mergeCell ref="A54:A59"/>
    <mergeCell ref="B54:B59"/>
    <mergeCell ref="C54:D54"/>
    <mergeCell ref="C55:C59"/>
    <mergeCell ref="A60:A65"/>
    <mergeCell ref="B60:B65"/>
    <mergeCell ref="C60:D60"/>
    <mergeCell ref="C61:C65"/>
    <mergeCell ref="A42:A47"/>
    <mergeCell ref="B42:B47"/>
    <mergeCell ref="C42:D42"/>
    <mergeCell ref="C43:C47"/>
    <mergeCell ref="A48:A53"/>
    <mergeCell ref="B48:B53"/>
    <mergeCell ref="C48:D48"/>
    <mergeCell ref="C49:C53"/>
    <mergeCell ref="A34:A35"/>
    <mergeCell ref="B34:B35"/>
    <mergeCell ref="C34:D35"/>
    <mergeCell ref="E34:P34"/>
    <mergeCell ref="A36:A41"/>
    <mergeCell ref="B36:B41"/>
    <mergeCell ref="C36:D36"/>
    <mergeCell ref="C37:C41"/>
    <mergeCell ref="A22:A27"/>
    <mergeCell ref="B22:B27"/>
    <mergeCell ref="C22:D22"/>
    <mergeCell ref="C23:C27"/>
    <mergeCell ref="A28:A33"/>
    <mergeCell ref="B28:B33"/>
    <mergeCell ref="C28:D28"/>
    <mergeCell ref="C29:C33"/>
    <mergeCell ref="A10:A15"/>
    <mergeCell ref="B10:B15"/>
    <mergeCell ref="C10:D10"/>
    <mergeCell ref="C11:C15"/>
    <mergeCell ref="A16:A21"/>
    <mergeCell ref="B16:B21"/>
    <mergeCell ref="C16:D16"/>
    <mergeCell ref="C17:C21"/>
    <mergeCell ref="D1:M1"/>
    <mergeCell ref="A2:A3"/>
    <mergeCell ref="B2:B3"/>
    <mergeCell ref="C2:D3"/>
    <mergeCell ref="E2:P2"/>
    <mergeCell ref="A4:A9"/>
    <mergeCell ref="B4:B9"/>
    <mergeCell ref="C4:D4"/>
    <mergeCell ref="C5:C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8F29-A669-4F98-8426-CE19C61C01CA}">
  <dimension ref="A1:AJ139"/>
  <sheetViews>
    <sheetView topLeftCell="A109" workbookViewId="0">
      <selection activeCell="M12" sqref="M12"/>
    </sheetView>
  </sheetViews>
  <sheetFormatPr defaultRowHeight="14.25" x14ac:dyDescent="0.2"/>
  <cols>
    <col min="1" max="1" width="3.140625" style="282" customWidth="1"/>
    <col min="2" max="2" width="13.5703125" style="282" customWidth="1"/>
    <col min="3" max="3" width="21.42578125" style="282" customWidth="1"/>
    <col min="4" max="4" width="14.42578125" style="282" customWidth="1"/>
    <col min="5" max="5" width="8" style="282" customWidth="1"/>
    <col min="6" max="6" width="8.140625" style="282" customWidth="1"/>
    <col min="7" max="7" width="8.7109375" style="282" customWidth="1"/>
    <col min="8" max="8" width="8" style="282" customWidth="1"/>
    <col min="9" max="9" width="8.5703125" style="314" customWidth="1"/>
    <col min="10" max="10" width="10.28515625" style="282" customWidth="1"/>
    <col min="11" max="16384" width="9.140625" style="282"/>
  </cols>
  <sheetData>
    <row r="1" spans="1:11" ht="23.25" customHeight="1" x14ac:dyDescent="0.2">
      <c r="B1" s="283" t="s">
        <v>269</v>
      </c>
      <c r="C1" s="283"/>
      <c r="D1" s="283"/>
      <c r="E1" s="283"/>
      <c r="F1" s="283"/>
      <c r="G1" s="283"/>
      <c r="H1" s="283"/>
      <c r="I1" s="283"/>
      <c r="J1" s="283"/>
    </row>
    <row r="2" spans="1:11" ht="12.75" customHeight="1" x14ac:dyDescent="0.2">
      <c r="A2" s="284" t="s">
        <v>23</v>
      </c>
      <c r="B2" s="285" t="s">
        <v>270</v>
      </c>
      <c r="C2" s="285" t="s">
        <v>141</v>
      </c>
      <c r="D2" s="285"/>
      <c r="E2" s="286" t="s">
        <v>271</v>
      </c>
      <c r="F2" s="286" t="s">
        <v>272</v>
      </c>
      <c r="G2" s="286" t="s">
        <v>273</v>
      </c>
      <c r="H2" s="286" t="s">
        <v>274</v>
      </c>
      <c r="I2" s="309" t="s">
        <v>275</v>
      </c>
      <c r="J2" s="287" t="s">
        <v>276</v>
      </c>
    </row>
    <row r="3" spans="1:11" ht="21.75" customHeight="1" x14ac:dyDescent="0.2">
      <c r="A3" s="284"/>
      <c r="B3" s="285"/>
      <c r="C3" s="285"/>
      <c r="D3" s="285"/>
      <c r="E3" s="286"/>
      <c r="F3" s="286"/>
      <c r="G3" s="286"/>
      <c r="H3" s="286"/>
      <c r="I3" s="309"/>
      <c r="J3" s="288"/>
    </row>
    <row r="4" spans="1:11" ht="21.75" customHeight="1" x14ac:dyDescent="0.2">
      <c r="A4" s="284"/>
      <c r="B4" s="285"/>
      <c r="C4" s="285"/>
      <c r="D4" s="285"/>
      <c r="E4" s="289" t="s">
        <v>277</v>
      </c>
      <c r="F4" s="289" t="s">
        <v>278</v>
      </c>
      <c r="G4" s="289" t="s">
        <v>279</v>
      </c>
      <c r="H4" s="289" t="s">
        <v>280</v>
      </c>
      <c r="I4" s="310" t="s">
        <v>281</v>
      </c>
      <c r="J4" s="290"/>
    </row>
    <row r="5" spans="1:11" ht="18.75" customHeight="1" x14ac:dyDescent="0.2">
      <c r="A5" s="284">
        <v>1</v>
      </c>
      <c r="B5" s="285" t="s">
        <v>282</v>
      </c>
      <c r="C5" s="291" t="s">
        <v>283</v>
      </c>
      <c r="D5" s="291"/>
      <c r="E5" s="28">
        <v>2</v>
      </c>
      <c r="F5" s="28">
        <v>2</v>
      </c>
      <c r="G5" s="28">
        <v>2</v>
      </c>
      <c r="H5" s="28">
        <v>2</v>
      </c>
      <c r="I5" s="311">
        <v>2</v>
      </c>
      <c r="J5" s="28">
        <f>(I5+H5+G5+F5+E5)/5</f>
        <v>2</v>
      </c>
    </row>
    <row r="6" spans="1:11" ht="15.75" customHeight="1" x14ac:dyDescent="0.2">
      <c r="A6" s="284"/>
      <c r="B6" s="285"/>
      <c r="C6" s="291" t="s">
        <v>284</v>
      </c>
      <c r="D6" s="291"/>
      <c r="E6" s="28">
        <v>2</v>
      </c>
      <c r="F6" s="28">
        <v>2</v>
      </c>
      <c r="G6" s="28">
        <v>2</v>
      </c>
      <c r="H6" s="28">
        <v>2</v>
      </c>
      <c r="I6" s="311">
        <v>2</v>
      </c>
      <c r="J6" s="28">
        <f t="shared" ref="J6:J69" si="0">(I6+H6+G6+F6+E6)/5</f>
        <v>2</v>
      </c>
    </row>
    <row r="7" spans="1:11" s="293" customFormat="1" ht="24" customHeight="1" x14ac:dyDescent="0.2">
      <c r="A7" s="284"/>
      <c r="B7" s="285"/>
      <c r="C7" s="291" t="s">
        <v>285</v>
      </c>
      <c r="D7" s="291"/>
      <c r="E7" s="292">
        <v>108</v>
      </c>
      <c r="F7" s="292">
        <v>107</v>
      </c>
      <c r="G7" s="292">
        <v>90</v>
      </c>
      <c r="H7" s="292">
        <v>109</v>
      </c>
      <c r="I7" s="312">
        <v>99</v>
      </c>
      <c r="J7" s="28">
        <f t="shared" si="0"/>
        <v>102.6</v>
      </c>
    </row>
    <row r="8" spans="1:11" ht="12" customHeight="1" x14ac:dyDescent="0.2">
      <c r="A8" s="284"/>
      <c r="B8" s="285"/>
      <c r="C8" s="81" t="s">
        <v>286</v>
      </c>
      <c r="D8" s="294" t="s">
        <v>287</v>
      </c>
      <c r="E8" s="28">
        <v>57</v>
      </c>
      <c r="F8" s="28">
        <v>53</v>
      </c>
      <c r="G8" s="28">
        <v>40</v>
      </c>
      <c r="H8" s="28">
        <v>69</v>
      </c>
      <c r="I8" s="311">
        <v>71</v>
      </c>
      <c r="J8" s="28">
        <f t="shared" si="0"/>
        <v>58</v>
      </c>
      <c r="K8" s="293"/>
    </row>
    <row r="9" spans="1:11" ht="12" customHeight="1" x14ac:dyDescent="0.2">
      <c r="A9" s="284"/>
      <c r="B9" s="285"/>
      <c r="C9" s="81"/>
      <c r="D9" s="294" t="s">
        <v>77</v>
      </c>
      <c r="E9" s="28">
        <v>10</v>
      </c>
      <c r="F9" s="28">
        <v>51</v>
      </c>
      <c r="G9" s="28">
        <v>41</v>
      </c>
      <c r="H9" s="28">
        <v>25</v>
      </c>
      <c r="I9" s="311">
        <v>16</v>
      </c>
      <c r="J9" s="28">
        <f t="shared" si="0"/>
        <v>28.6</v>
      </c>
      <c r="K9" s="293"/>
    </row>
    <row r="10" spans="1:11" ht="12" customHeight="1" x14ac:dyDescent="0.2">
      <c r="A10" s="284"/>
      <c r="B10" s="285"/>
      <c r="C10" s="81"/>
      <c r="D10" s="294" t="s">
        <v>78</v>
      </c>
      <c r="E10" s="28">
        <v>3</v>
      </c>
      <c r="F10" s="28">
        <v>1</v>
      </c>
      <c r="G10" s="28">
        <v>8</v>
      </c>
      <c r="H10" s="28">
        <v>7</v>
      </c>
      <c r="I10" s="311">
        <v>6</v>
      </c>
      <c r="J10" s="28">
        <f t="shared" si="0"/>
        <v>5</v>
      </c>
      <c r="K10" s="293"/>
    </row>
    <row r="11" spans="1:11" ht="12" customHeight="1" x14ac:dyDescent="0.2">
      <c r="A11" s="284"/>
      <c r="B11" s="285"/>
      <c r="C11" s="81"/>
      <c r="D11" s="294" t="s">
        <v>79</v>
      </c>
      <c r="E11" s="28">
        <v>33</v>
      </c>
      <c r="F11" s="28"/>
      <c r="G11" s="28"/>
      <c r="H11" s="28">
        <v>6</v>
      </c>
      <c r="I11" s="311">
        <v>3</v>
      </c>
      <c r="J11" s="28">
        <f t="shared" si="0"/>
        <v>8.4</v>
      </c>
      <c r="K11" s="293"/>
    </row>
    <row r="12" spans="1:11" ht="12" customHeight="1" x14ac:dyDescent="0.2">
      <c r="A12" s="284"/>
      <c r="B12" s="285"/>
      <c r="C12" s="81"/>
      <c r="D12" s="294" t="s">
        <v>80</v>
      </c>
      <c r="E12" s="28">
        <v>5</v>
      </c>
      <c r="F12" s="28">
        <v>2</v>
      </c>
      <c r="G12" s="28">
        <v>1</v>
      </c>
      <c r="H12" s="28"/>
      <c r="I12" s="311">
        <v>1</v>
      </c>
      <c r="J12" s="28">
        <f t="shared" si="0"/>
        <v>1.8</v>
      </c>
      <c r="K12" s="293"/>
    </row>
    <row r="13" spans="1:11" ht="12" customHeight="1" x14ac:dyDescent="0.2">
      <c r="A13" s="284"/>
      <c r="B13" s="285"/>
      <c r="C13" s="81"/>
      <c r="D13" s="294" t="s">
        <v>288</v>
      </c>
      <c r="E13" s="28"/>
      <c r="F13" s="28"/>
      <c r="G13" s="28"/>
      <c r="H13" s="28">
        <v>2</v>
      </c>
      <c r="I13" s="311">
        <v>2</v>
      </c>
      <c r="J13" s="28">
        <f t="shared" si="0"/>
        <v>0.8</v>
      </c>
      <c r="K13" s="293"/>
    </row>
    <row r="14" spans="1:11" x14ac:dyDescent="0.2">
      <c r="A14" s="284">
        <v>2</v>
      </c>
      <c r="B14" s="285" t="s">
        <v>289</v>
      </c>
      <c r="C14" s="291" t="s">
        <v>283</v>
      </c>
      <c r="D14" s="291"/>
      <c r="E14" s="28">
        <v>3</v>
      </c>
      <c r="F14" s="28">
        <v>3</v>
      </c>
      <c r="G14" s="28">
        <v>3</v>
      </c>
      <c r="H14" s="28">
        <v>3</v>
      </c>
      <c r="I14" s="311">
        <v>3</v>
      </c>
      <c r="J14" s="28">
        <f t="shared" si="0"/>
        <v>3</v>
      </c>
      <c r="K14" s="293"/>
    </row>
    <row r="15" spans="1:11" x14ac:dyDescent="0.2">
      <c r="A15" s="284"/>
      <c r="B15" s="285"/>
      <c r="C15" s="291" t="s">
        <v>284</v>
      </c>
      <c r="D15" s="291"/>
      <c r="E15" s="28">
        <v>3</v>
      </c>
      <c r="F15" s="28">
        <v>3</v>
      </c>
      <c r="G15" s="28">
        <v>3</v>
      </c>
      <c r="H15" s="28">
        <v>3</v>
      </c>
      <c r="I15" s="311">
        <v>3</v>
      </c>
      <c r="J15" s="28">
        <f t="shared" si="0"/>
        <v>3</v>
      </c>
      <c r="K15" s="293"/>
    </row>
    <row r="16" spans="1:11" ht="25.5" customHeight="1" x14ac:dyDescent="0.2">
      <c r="A16" s="284"/>
      <c r="B16" s="285"/>
      <c r="C16" s="291" t="s">
        <v>285</v>
      </c>
      <c r="D16" s="291"/>
      <c r="E16" s="292">
        <v>154</v>
      </c>
      <c r="F16" s="292">
        <v>152</v>
      </c>
      <c r="G16" s="292">
        <v>141</v>
      </c>
      <c r="H16" s="292">
        <v>131</v>
      </c>
      <c r="I16" s="312">
        <v>146</v>
      </c>
      <c r="J16" s="28">
        <f t="shared" si="0"/>
        <v>144.80000000000001</v>
      </c>
      <c r="K16" s="293"/>
    </row>
    <row r="17" spans="1:11" x14ac:dyDescent="0.2">
      <c r="A17" s="284"/>
      <c r="B17" s="285"/>
      <c r="C17" s="81" t="s">
        <v>286</v>
      </c>
      <c r="D17" s="294" t="s">
        <v>287</v>
      </c>
      <c r="E17" s="28">
        <v>98</v>
      </c>
      <c r="F17" s="28">
        <v>76</v>
      </c>
      <c r="G17" s="28">
        <v>80</v>
      </c>
      <c r="H17" s="28">
        <v>83</v>
      </c>
      <c r="I17" s="311">
        <v>108</v>
      </c>
      <c r="J17" s="28">
        <f t="shared" si="0"/>
        <v>89</v>
      </c>
      <c r="K17" s="293"/>
    </row>
    <row r="18" spans="1:11" x14ac:dyDescent="0.2">
      <c r="A18" s="284"/>
      <c r="B18" s="285"/>
      <c r="C18" s="81"/>
      <c r="D18" s="294" t="s">
        <v>77</v>
      </c>
      <c r="E18" s="28">
        <v>9</v>
      </c>
      <c r="F18" s="28">
        <v>74</v>
      </c>
      <c r="G18" s="28">
        <v>49</v>
      </c>
      <c r="H18" s="28">
        <v>40</v>
      </c>
      <c r="I18" s="311">
        <v>31</v>
      </c>
      <c r="J18" s="28">
        <f t="shared" si="0"/>
        <v>40.6</v>
      </c>
      <c r="K18" s="293"/>
    </row>
    <row r="19" spans="1:11" x14ac:dyDescent="0.2">
      <c r="A19" s="284"/>
      <c r="B19" s="285"/>
      <c r="C19" s="81"/>
      <c r="D19" s="294" t="s">
        <v>78</v>
      </c>
      <c r="E19" s="28">
        <v>2</v>
      </c>
      <c r="F19" s="28">
        <v>0</v>
      </c>
      <c r="G19" s="28">
        <v>6</v>
      </c>
      <c r="H19" s="28">
        <v>5</v>
      </c>
      <c r="I19" s="311">
        <v>3</v>
      </c>
      <c r="J19" s="28">
        <f t="shared" si="0"/>
        <v>3.2</v>
      </c>
      <c r="K19" s="293"/>
    </row>
    <row r="20" spans="1:11" x14ac:dyDescent="0.2">
      <c r="A20" s="284"/>
      <c r="B20" s="285"/>
      <c r="C20" s="81"/>
      <c r="D20" s="294" t="s">
        <v>79</v>
      </c>
      <c r="E20" s="28">
        <v>32</v>
      </c>
      <c r="F20" s="28">
        <v>0</v>
      </c>
      <c r="G20" s="28">
        <v>0</v>
      </c>
      <c r="H20" s="28">
        <v>2</v>
      </c>
      <c r="I20" s="311">
        <v>2</v>
      </c>
      <c r="J20" s="28">
        <f t="shared" si="0"/>
        <v>7.2</v>
      </c>
      <c r="K20" s="293"/>
    </row>
    <row r="21" spans="1:11" x14ac:dyDescent="0.2">
      <c r="A21" s="284"/>
      <c r="B21" s="285"/>
      <c r="C21" s="81"/>
      <c r="D21" s="294" t="s">
        <v>80</v>
      </c>
      <c r="E21" s="28">
        <v>11</v>
      </c>
      <c r="F21" s="28">
        <v>2</v>
      </c>
      <c r="G21" s="28">
        <v>3</v>
      </c>
      <c r="H21" s="28">
        <v>0</v>
      </c>
      <c r="I21" s="311">
        <v>2</v>
      </c>
      <c r="J21" s="28">
        <f t="shared" si="0"/>
        <v>3.6</v>
      </c>
      <c r="K21" s="293"/>
    </row>
    <row r="22" spans="1:11" x14ac:dyDescent="0.2">
      <c r="A22" s="284"/>
      <c r="B22" s="285"/>
      <c r="C22" s="81"/>
      <c r="D22" s="294" t="s">
        <v>288</v>
      </c>
      <c r="E22" s="28">
        <v>2</v>
      </c>
      <c r="F22" s="28">
        <v>0</v>
      </c>
      <c r="G22" s="28">
        <v>3</v>
      </c>
      <c r="H22" s="28">
        <v>1</v>
      </c>
      <c r="I22" s="311">
        <v>0</v>
      </c>
      <c r="J22" s="28">
        <f t="shared" si="0"/>
        <v>1.2</v>
      </c>
      <c r="K22" s="293"/>
    </row>
    <row r="23" spans="1:11" x14ac:dyDescent="0.2">
      <c r="A23" s="284">
        <v>3</v>
      </c>
      <c r="B23" s="285" t="s">
        <v>290</v>
      </c>
      <c r="C23" s="291" t="s">
        <v>283</v>
      </c>
      <c r="D23" s="291"/>
      <c r="E23" s="28">
        <v>1</v>
      </c>
      <c r="F23" s="28">
        <v>1</v>
      </c>
      <c r="G23" s="28">
        <v>1</v>
      </c>
      <c r="H23" s="28">
        <v>1</v>
      </c>
      <c r="I23" s="311">
        <v>1</v>
      </c>
      <c r="J23" s="28">
        <f t="shared" si="0"/>
        <v>1</v>
      </c>
      <c r="K23" s="293"/>
    </row>
    <row r="24" spans="1:11" x14ac:dyDescent="0.2">
      <c r="A24" s="284"/>
      <c r="B24" s="285"/>
      <c r="C24" s="291" t="s">
        <v>284</v>
      </c>
      <c r="D24" s="291"/>
      <c r="E24" s="28">
        <v>1</v>
      </c>
      <c r="F24" s="28">
        <v>1</v>
      </c>
      <c r="G24" s="28">
        <v>1</v>
      </c>
      <c r="H24" s="28">
        <v>1</v>
      </c>
      <c r="I24" s="311">
        <v>1</v>
      </c>
      <c r="J24" s="28">
        <f t="shared" si="0"/>
        <v>1</v>
      </c>
      <c r="K24" s="293"/>
    </row>
    <row r="25" spans="1:11" ht="30.75" customHeight="1" x14ac:dyDescent="0.2">
      <c r="A25" s="284"/>
      <c r="B25" s="285"/>
      <c r="C25" s="291" t="s">
        <v>285</v>
      </c>
      <c r="D25" s="291"/>
      <c r="E25" s="292">
        <v>112</v>
      </c>
      <c r="F25" s="292">
        <v>113</v>
      </c>
      <c r="G25" s="292">
        <v>72</v>
      </c>
      <c r="H25" s="292">
        <v>86</v>
      </c>
      <c r="I25" s="312">
        <v>95</v>
      </c>
      <c r="J25" s="28">
        <f t="shared" si="0"/>
        <v>95.6</v>
      </c>
      <c r="K25" s="293"/>
    </row>
    <row r="26" spans="1:11" x14ac:dyDescent="0.2">
      <c r="A26" s="284"/>
      <c r="B26" s="285"/>
      <c r="C26" s="81" t="s">
        <v>286</v>
      </c>
      <c r="D26" s="294" t="s">
        <v>287</v>
      </c>
      <c r="E26" s="292">
        <v>92</v>
      </c>
      <c r="F26" s="292">
        <v>85</v>
      </c>
      <c r="G26" s="292">
        <v>59</v>
      </c>
      <c r="H26" s="292">
        <v>70</v>
      </c>
      <c r="I26" s="312">
        <v>73</v>
      </c>
      <c r="J26" s="28">
        <f t="shared" si="0"/>
        <v>75.8</v>
      </c>
      <c r="K26" s="293"/>
    </row>
    <row r="27" spans="1:11" x14ac:dyDescent="0.2">
      <c r="A27" s="284"/>
      <c r="B27" s="285"/>
      <c r="C27" s="81"/>
      <c r="D27" s="294" t="s">
        <v>77</v>
      </c>
      <c r="E27" s="28">
        <v>1</v>
      </c>
      <c r="F27" s="28">
        <v>22</v>
      </c>
      <c r="G27" s="28">
        <v>9</v>
      </c>
      <c r="H27" s="28">
        <v>10</v>
      </c>
      <c r="I27" s="311">
        <v>15</v>
      </c>
      <c r="J27" s="28">
        <f t="shared" si="0"/>
        <v>11.4</v>
      </c>
      <c r="K27" s="293"/>
    </row>
    <row r="28" spans="1:11" x14ac:dyDescent="0.2">
      <c r="A28" s="284"/>
      <c r="B28" s="285"/>
      <c r="C28" s="81"/>
      <c r="D28" s="294" t="s">
        <v>78</v>
      </c>
      <c r="E28" s="28">
        <v>2</v>
      </c>
      <c r="F28" s="28">
        <v>0</v>
      </c>
      <c r="G28" s="28">
        <v>3</v>
      </c>
      <c r="H28" s="28">
        <v>5</v>
      </c>
      <c r="I28" s="311">
        <v>4</v>
      </c>
      <c r="J28" s="28">
        <f t="shared" si="0"/>
        <v>2.8</v>
      </c>
      <c r="K28" s="293"/>
    </row>
    <row r="29" spans="1:11" x14ac:dyDescent="0.2">
      <c r="A29" s="284"/>
      <c r="B29" s="285"/>
      <c r="C29" s="81"/>
      <c r="D29" s="294" t="s">
        <v>79</v>
      </c>
      <c r="E29" s="28">
        <v>12</v>
      </c>
      <c r="F29" s="28">
        <v>0</v>
      </c>
      <c r="G29" s="28">
        <v>0</v>
      </c>
      <c r="H29" s="28">
        <v>0</v>
      </c>
      <c r="I29" s="311">
        <v>2</v>
      </c>
      <c r="J29" s="28">
        <f t="shared" si="0"/>
        <v>2.8</v>
      </c>
      <c r="K29" s="293"/>
    </row>
    <row r="30" spans="1:11" x14ac:dyDescent="0.2">
      <c r="A30" s="284"/>
      <c r="B30" s="285"/>
      <c r="C30" s="81"/>
      <c r="D30" s="294" t="s">
        <v>80</v>
      </c>
      <c r="E30" s="28">
        <v>5</v>
      </c>
      <c r="F30" s="28">
        <v>5</v>
      </c>
      <c r="G30" s="28">
        <v>0</v>
      </c>
      <c r="H30" s="28">
        <v>1</v>
      </c>
      <c r="I30" s="311">
        <v>1</v>
      </c>
      <c r="J30" s="28">
        <f t="shared" si="0"/>
        <v>2.4</v>
      </c>
      <c r="K30" s="293"/>
    </row>
    <row r="31" spans="1:11" x14ac:dyDescent="0.2">
      <c r="A31" s="284"/>
      <c r="B31" s="285"/>
      <c r="C31" s="81"/>
      <c r="D31" s="294" t="s">
        <v>288</v>
      </c>
      <c r="E31" s="28">
        <v>0</v>
      </c>
      <c r="F31" s="28">
        <v>1</v>
      </c>
      <c r="G31" s="28">
        <v>1</v>
      </c>
      <c r="H31" s="28">
        <v>0</v>
      </c>
      <c r="I31" s="311">
        <v>0</v>
      </c>
      <c r="J31" s="28">
        <f t="shared" si="0"/>
        <v>0.4</v>
      </c>
      <c r="K31" s="293"/>
    </row>
    <row r="32" spans="1:11" x14ac:dyDescent="0.2">
      <c r="A32" s="284">
        <v>4</v>
      </c>
      <c r="B32" s="285" t="s">
        <v>291</v>
      </c>
      <c r="C32" s="291" t="s">
        <v>283</v>
      </c>
      <c r="D32" s="291"/>
      <c r="E32" s="28">
        <v>0</v>
      </c>
      <c r="F32" s="28">
        <v>0</v>
      </c>
      <c r="G32" s="28">
        <v>0</v>
      </c>
      <c r="H32" s="28">
        <v>0</v>
      </c>
      <c r="I32" s="311">
        <v>0</v>
      </c>
      <c r="J32" s="28">
        <f t="shared" si="0"/>
        <v>0</v>
      </c>
      <c r="K32" s="293"/>
    </row>
    <row r="33" spans="1:11" x14ac:dyDescent="0.2">
      <c r="A33" s="284"/>
      <c r="B33" s="285"/>
      <c r="C33" s="291" t="s">
        <v>284</v>
      </c>
      <c r="D33" s="291"/>
      <c r="E33" s="28">
        <v>1</v>
      </c>
      <c r="F33" s="28">
        <v>1</v>
      </c>
      <c r="G33" s="28">
        <v>1</v>
      </c>
      <c r="H33" s="28">
        <v>1</v>
      </c>
      <c r="I33" s="311">
        <v>1</v>
      </c>
      <c r="J33" s="28">
        <f t="shared" si="0"/>
        <v>1</v>
      </c>
      <c r="K33" s="293"/>
    </row>
    <row r="34" spans="1:11" ht="26.25" customHeight="1" x14ac:dyDescent="0.2">
      <c r="A34" s="284"/>
      <c r="B34" s="285"/>
      <c r="C34" s="291" t="s">
        <v>285</v>
      </c>
      <c r="D34" s="291"/>
      <c r="E34" s="292">
        <v>44</v>
      </c>
      <c r="F34" s="292">
        <v>48</v>
      </c>
      <c r="G34" s="292">
        <v>40</v>
      </c>
      <c r="H34" s="292">
        <v>38</v>
      </c>
      <c r="I34" s="312">
        <v>43</v>
      </c>
      <c r="J34" s="28">
        <f t="shared" si="0"/>
        <v>42.6</v>
      </c>
      <c r="K34" s="293"/>
    </row>
    <row r="35" spans="1:11" x14ac:dyDescent="0.2">
      <c r="A35" s="284"/>
      <c r="B35" s="285"/>
      <c r="C35" s="81" t="s">
        <v>286</v>
      </c>
      <c r="D35" s="294" t="s">
        <v>287</v>
      </c>
      <c r="E35" s="28">
        <v>32</v>
      </c>
      <c r="F35" s="28">
        <v>32</v>
      </c>
      <c r="G35" s="28">
        <v>25</v>
      </c>
      <c r="H35" s="28">
        <v>30</v>
      </c>
      <c r="I35" s="311">
        <v>29</v>
      </c>
      <c r="J35" s="28">
        <f t="shared" si="0"/>
        <v>29.6</v>
      </c>
      <c r="K35" s="293"/>
    </row>
    <row r="36" spans="1:11" x14ac:dyDescent="0.2">
      <c r="A36" s="284"/>
      <c r="B36" s="285"/>
      <c r="C36" s="81"/>
      <c r="D36" s="294" t="s">
        <v>77</v>
      </c>
      <c r="E36" s="28">
        <v>3</v>
      </c>
      <c r="F36" s="28">
        <v>15</v>
      </c>
      <c r="G36" s="28">
        <v>12</v>
      </c>
      <c r="H36" s="28">
        <v>6</v>
      </c>
      <c r="I36" s="311">
        <v>10</v>
      </c>
      <c r="J36" s="28">
        <f t="shared" si="0"/>
        <v>9.1999999999999993</v>
      </c>
      <c r="K36" s="293"/>
    </row>
    <row r="37" spans="1:11" x14ac:dyDescent="0.2">
      <c r="A37" s="284"/>
      <c r="B37" s="285"/>
      <c r="C37" s="81"/>
      <c r="D37" s="294" t="s">
        <v>78</v>
      </c>
      <c r="E37" s="28"/>
      <c r="F37" s="28">
        <v>1</v>
      </c>
      <c r="G37" s="28">
        <v>3</v>
      </c>
      <c r="H37" s="28"/>
      <c r="I37" s="311">
        <v>1</v>
      </c>
      <c r="J37" s="28">
        <f t="shared" si="0"/>
        <v>1</v>
      </c>
      <c r="K37" s="293"/>
    </row>
    <row r="38" spans="1:11" x14ac:dyDescent="0.2">
      <c r="A38" s="284"/>
      <c r="B38" s="285"/>
      <c r="C38" s="81"/>
      <c r="D38" s="294" t="s">
        <v>79</v>
      </c>
      <c r="E38" s="28">
        <v>6</v>
      </c>
      <c r="F38" s="28"/>
      <c r="G38" s="28"/>
      <c r="H38" s="28">
        <v>1</v>
      </c>
      <c r="I38" s="311">
        <v>1</v>
      </c>
      <c r="J38" s="28">
        <f t="shared" si="0"/>
        <v>1.6</v>
      </c>
      <c r="K38" s="293"/>
    </row>
    <row r="39" spans="1:11" x14ac:dyDescent="0.2">
      <c r="A39" s="284"/>
      <c r="B39" s="285"/>
      <c r="C39" s="81"/>
      <c r="D39" s="294" t="s">
        <v>80</v>
      </c>
      <c r="E39" s="28">
        <v>3</v>
      </c>
      <c r="F39" s="28"/>
      <c r="G39" s="28"/>
      <c r="H39" s="28"/>
      <c r="I39" s="311">
        <v>1</v>
      </c>
      <c r="J39" s="28">
        <f t="shared" si="0"/>
        <v>0.8</v>
      </c>
      <c r="K39" s="293"/>
    </row>
    <row r="40" spans="1:11" x14ac:dyDescent="0.2">
      <c r="A40" s="284"/>
      <c r="B40" s="285"/>
      <c r="C40" s="81"/>
      <c r="D40" s="294" t="s">
        <v>288</v>
      </c>
      <c r="E40" s="28"/>
      <c r="F40" s="28"/>
      <c r="G40" s="28"/>
      <c r="H40" s="28">
        <v>1</v>
      </c>
      <c r="I40" s="311">
        <v>1</v>
      </c>
      <c r="J40" s="28">
        <f t="shared" si="0"/>
        <v>0.4</v>
      </c>
      <c r="K40" s="293"/>
    </row>
    <row r="41" spans="1:11" x14ac:dyDescent="0.2">
      <c r="A41" s="284">
        <v>5</v>
      </c>
      <c r="B41" s="285" t="s">
        <v>292</v>
      </c>
      <c r="C41" s="291" t="s">
        <v>283</v>
      </c>
      <c r="D41" s="291"/>
      <c r="E41" s="28">
        <v>1</v>
      </c>
      <c r="F41" s="28">
        <v>1</v>
      </c>
      <c r="G41" s="28">
        <v>1</v>
      </c>
      <c r="H41" s="28">
        <v>1</v>
      </c>
      <c r="I41" s="311">
        <v>1</v>
      </c>
      <c r="J41" s="28">
        <f t="shared" si="0"/>
        <v>1</v>
      </c>
      <c r="K41" s="293"/>
    </row>
    <row r="42" spans="1:11" x14ac:dyDescent="0.2">
      <c r="A42" s="284"/>
      <c r="B42" s="285"/>
      <c r="C42" s="291" t="s">
        <v>284</v>
      </c>
      <c r="D42" s="291"/>
      <c r="E42" s="28">
        <v>1</v>
      </c>
      <c r="F42" s="28">
        <v>1</v>
      </c>
      <c r="G42" s="28">
        <v>1</v>
      </c>
      <c r="H42" s="28">
        <v>1</v>
      </c>
      <c r="I42" s="311">
        <v>1</v>
      </c>
      <c r="J42" s="28">
        <f t="shared" si="0"/>
        <v>1</v>
      </c>
      <c r="K42" s="293"/>
    </row>
    <row r="43" spans="1:11" ht="30" customHeight="1" x14ac:dyDescent="0.2">
      <c r="A43" s="284"/>
      <c r="B43" s="285"/>
      <c r="C43" s="291" t="s">
        <v>285</v>
      </c>
      <c r="D43" s="291"/>
      <c r="E43" s="292">
        <v>60</v>
      </c>
      <c r="F43" s="292">
        <v>51</v>
      </c>
      <c r="G43" s="292">
        <v>59</v>
      </c>
      <c r="H43" s="292">
        <v>61</v>
      </c>
      <c r="I43" s="312">
        <v>54</v>
      </c>
      <c r="J43" s="28">
        <f t="shared" si="0"/>
        <v>57</v>
      </c>
      <c r="K43" s="293"/>
    </row>
    <row r="44" spans="1:11" x14ac:dyDescent="0.2">
      <c r="A44" s="284"/>
      <c r="B44" s="285"/>
      <c r="C44" s="81" t="s">
        <v>286</v>
      </c>
      <c r="D44" s="294" t="s">
        <v>287</v>
      </c>
      <c r="E44" s="28">
        <v>14</v>
      </c>
      <c r="F44" s="28">
        <v>7</v>
      </c>
      <c r="G44" s="28">
        <v>11</v>
      </c>
      <c r="H44" s="28">
        <v>13</v>
      </c>
      <c r="I44" s="311">
        <v>14</v>
      </c>
      <c r="J44" s="28">
        <f t="shared" si="0"/>
        <v>11.8</v>
      </c>
      <c r="K44" s="293"/>
    </row>
    <row r="45" spans="1:11" x14ac:dyDescent="0.2">
      <c r="A45" s="284"/>
      <c r="B45" s="285"/>
      <c r="C45" s="81"/>
      <c r="D45" s="294" t="s">
        <v>77</v>
      </c>
      <c r="E45" s="28"/>
      <c r="F45" s="28">
        <v>21</v>
      </c>
      <c r="G45" s="28">
        <v>18</v>
      </c>
      <c r="H45" s="28">
        <v>19</v>
      </c>
      <c r="I45" s="311">
        <v>8</v>
      </c>
      <c r="J45" s="28">
        <f t="shared" si="0"/>
        <v>13.2</v>
      </c>
      <c r="K45" s="293"/>
    </row>
    <row r="46" spans="1:11" x14ac:dyDescent="0.2">
      <c r="A46" s="284"/>
      <c r="B46" s="285"/>
      <c r="C46" s="81"/>
      <c r="D46" s="294" t="s">
        <v>78</v>
      </c>
      <c r="E46" s="28"/>
      <c r="F46" s="28">
        <v>5</v>
      </c>
      <c r="G46" s="28">
        <v>26</v>
      </c>
      <c r="H46" s="28">
        <v>25</v>
      </c>
      <c r="I46" s="311">
        <v>25</v>
      </c>
      <c r="J46" s="28">
        <f t="shared" si="0"/>
        <v>16.2</v>
      </c>
      <c r="K46" s="293"/>
    </row>
    <row r="47" spans="1:11" x14ac:dyDescent="0.2">
      <c r="A47" s="284"/>
      <c r="B47" s="285"/>
      <c r="C47" s="81"/>
      <c r="D47" s="294" t="s">
        <v>79</v>
      </c>
      <c r="E47" s="28">
        <v>27</v>
      </c>
      <c r="F47" s="28">
        <v>1</v>
      </c>
      <c r="G47" s="28"/>
      <c r="H47" s="28">
        <v>1</v>
      </c>
      <c r="I47" s="311">
        <v>5</v>
      </c>
      <c r="J47" s="28">
        <f t="shared" si="0"/>
        <v>6.8</v>
      </c>
      <c r="K47" s="293"/>
    </row>
    <row r="48" spans="1:11" x14ac:dyDescent="0.2">
      <c r="A48" s="284"/>
      <c r="B48" s="285"/>
      <c r="C48" s="81"/>
      <c r="D48" s="294" t="s">
        <v>80</v>
      </c>
      <c r="E48" s="28">
        <v>14</v>
      </c>
      <c r="F48" s="28">
        <v>10</v>
      </c>
      <c r="G48" s="28">
        <v>3</v>
      </c>
      <c r="H48" s="28"/>
      <c r="I48" s="311">
        <v>2</v>
      </c>
      <c r="J48" s="28">
        <f t="shared" si="0"/>
        <v>5.8</v>
      </c>
      <c r="K48" s="293"/>
    </row>
    <row r="49" spans="1:11" x14ac:dyDescent="0.2">
      <c r="A49" s="284"/>
      <c r="B49" s="285"/>
      <c r="C49" s="81"/>
      <c r="D49" s="294" t="s">
        <v>288</v>
      </c>
      <c r="E49" s="28">
        <v>5</v>
      </c>
      <c r="F49" s="28">
        <v>7</v>
      </c>
      <c r="G49" s="28">
        <v>1</v>
      </c>
      <c r="H49" s="28">
        <v>3</v>
      </c>
      <c r="I49" s="311"/>
      <c r="J49" s="28">
        <f t="shared" si="0"/>
        <v>3.2</v>
      </c>
      <c r="K49" s="293"/>
    </row>
    <row r="50" spans="1:11" x14ac:dyDescent="0.2">
      <c r="A50" s="284">
        <v>6</v>
      </c>
      <c r="B50" s="295" t="s">
        <v>293</v>
      </c>
      <c r="C50" s="291" t="s">
        <v>283</v>
      </c>
      <c r="D50" s="291"/>
      <c r="E50" s="28">
        <v>1</v>
      </c>
      <c r="F50" s="28">
        <v>1</v>
      </c>
      <c r="G50" s="28">
        <v>1</v>
      </c>
      <c r="H50" s="28">
        <v>1</v>
      </c>
      <c r="I50" s="311">
        <v>1</v>
      </c>
      <c r="J50" s="28">
        <f t="shared" si="0"/>
        <v>1</v>
      </c>
      <c r="K50" s="293"/>
    </row>
    <row r="51" spans="1:11" x14ac:dyDescent="0.2">
      <c r="A51" s="284"/>
      <c r="B51" s="296"/>
      <c r="C51" s="291" t="s">
        <v>284</v>
      </c>
      <c r="D51" s="291"/>
      <c r="E51" s="28">
        <v>1</v>
      </c>
      <c r="F51" s="28">
        <v>1</v>
      </c>
      <c r="G51" s="28">
        <v>1</v>
      </c>
      <c r="H51" s="28">
        <v>1</v>
      </c>
      <c r="I51" s="311">
        <v>1</v>
      </c>
      <c r="J51" s="28">
        <f t="shared" si="0"/>
        <v>1</v>
      </c>
      <c r="K51" s="293"/>
    </row>
    <row r="52" spans="1:11" ht="24" customHeight="1" x14ac:dyDescent="0.2">
      <c r="A52" s="284"/>
      <c r="B52" s="296"/>
      <c r="C52" s="291" t="s">
        <v>285</v>
      </c>
      <c r="D52" s="291"/>
      <c r="E52" s="28">
        <v>2</v>
      </c>
      <c r="F52" s="28"/>
      <c r="G52" s="28"/>
      <c r="H52" s="28">
        <v>29</v>
      </c>
      <c r="I52" s="311">
        <v>43</v>
      </c>
      <c r="J52" s="28">
        <f t="shared" si="0"/>
        <v>14.8</v>
      </c>
      <c r="K52" s="293"/>
    </row>
    <row r="53" spans="1:11" x14ac:dyDescent="0.2">
      <c r="A53" s="284"/>
      <c r="B53" s="296"/>
      <c r="C53" s="81" t="s">
        <v>286</v>
      </c>
      <c r="D53" s="294" t="s">
        <v>287</v>
      </c>
      <c r="E53" s="28">
        <v>2</v>
      </c>
      <c r="F53" s="28"/>
      <c r="G53" s="28"/>
      <c r="H53" s="28">
        <v>4</v>
      </c>
      <c r="I53" s="311">
        <v>8</v>
      </c>
      <c r="J53" s="28">
        <f t="shared" si="0"/>
        <v>2.8</v>
      </c>
      <c r="K53" s="293"/>
    </row>
    <row r="54" spans="1:11" x14ac:dyDescent="0.2">
      <c r="A54" s="284"/>
      <c r="B54" s="296"/>
      <c r="C54" s="81"/>
      <c r="D54" s="294" t="s">
        <v>77</v>
      </c>
      <c r="E54" s="28"/>
      <c r="F54" s="28"/>
      <c r="G54" s="28"/>
      <c r="H54" s="28">
        <v>3</v>
      </c>
      <c r="I54" s="311">
        <v>25</v>
      </c>
      <c r="J54" s="28">
        <f t="shared" si="0"/>
        <v>5.6</v>
      </c>
      <c r="K54" s="293"/>
    </row>
    <row r="55" spans="1:11" x14ac:dyDescent="0.2">
      <c r="A55" s="284"/>
      <c r="B55" s="296"/>
      <c r="C55" s="81"/>
      <c r="D55" s="294" t="s">
        <v>78</v>
      </c>
      <c r="E55" s="28"/>
      <c r="F55" s="28"/>
      <c r="G55" s="28"/>
      <c r="H55" s="28">
        <v>5</v>
      </c>
      <c r="I55" s="311">
        <v>3</v>
      </c>
      <c r="J55" s="28">
        <f t="shared" si="0"/>
        <v>1.6</v>
      </c>
      <c r="K55" s="293"/>
    </row>
    <row r="56" spans="1:11" x14ac:dyDescent="0.2">
      <c r="A56" s="284"/>
      <c r="B56" s="296"/>
      <c r="C56" s="81"/>
      <c r="D56" s="294" t="s">
        <v>79</v>
      </c>
      <c r="E56" s="28"/>
      <c r="F56" s="28"/>
      <c r="G56" s="28"/>
      <c r="H56" s="28">
        <v>11</v>
      </c>
      <c r="I56" s="311">
        <v>4</v>
      </c>
      <c r="J56" s="28">
        <f t="shared" si="0"/>
        <v>3</v>
      </c>
      <c r="K56" s="293"/>
    </row>
    <row r="57" spans="1:11" x14ac:dyDescent="0.2">
      <c r="A57" s="284"/>
      <c r="B57" s="296"/>
      <c r="C57" s="81"/>
      <c r="D57" s="294" t="s">
        <v>80</v>
      </c>
      <c r="E57" s="28"/>
      <c r="F57" s="28"/>
      <c r="G57" s="28"/>
      <c r="H57" s="28">
        <v>4</v>
      </c>
      <c r="I57" s="311">
        <v>2</v>
      </c>
      <c r="J57" s="28">
        <f t="shared" si="0"/>
        <v>1.2</v>
      </c>
      <c r="K57" s="293"/>
    </row>
    <row r="58" spans="1:11" x14ac:dyDescent="0.2">
      <c r="A58" s="284"/>
      <c r="B58" s="297"/>
      <c r="C58" s="81"/>
      <c r="D58" s="294" t="s">
        <v>288</v>
      </c>
      <c r="E58" s="28"/>
      <c r="F58" s="28"/>
      <c r="G58" s="28"/>
      <c r="H58" s="28">
        <v>2</v>
      </c>
      <c r="I58" s="311">
        <v>1</v>
      </c>
      <c r="J58" s="28">
        <f t="shared" si="0"/>
        <v>0.6</v>
      </c>
      <c r="K58" s="293"/>
    </row>
    <row r="59" spans="1:11" x14ac:dyDescent="0.2">
      <c r="A59" s="284">
        <v>7</v>
      </c>
      <c r="B59" s="285" t="s">
        <v>294</v>
      </c>
      <c r="C59" s="291" t="s">
        <v>283</v>
      </c>
      <c r="D59" s="291"/>
      <c r="E59" s="28">
        <v>1</v>
      </c>
      <c r="F59" s="28">
        <v>1</v>
      </c>
      <c r="G59" s="28">
        <v>1</v>
      </c>
      <c r="H59" s="28">
        <v>1</v>
      </c>
      <c r="I59" s="311">
        <v>1</v>
      </c>
      <c r="J59" s="28">
        <f t="shared" si="0"/>
        <v>1</v>
      </c>
      <c r="K59" s="293"/>
    </row>
    <row r="60" spans="1:11" x14ac:dyDescent="0.2">
      <c r="A60" s="284"/>
      <c r="B60" s="285"/>
      <c r="C60" s="291" t="s">
        <v>284</v>
      </c>
      <c r="D60" s="291"/>
      <c r="E60" s="28">
        <v>1</v>
      </c>
      <c r="F60" s="28">
        <v>1</v>
      </c>
      <c r="G60" s="28">
        <v>1</v>
      </c>
      <c r="H60" s="28">
        <v>1</v>
      </c>
      <c r="I60" s="311">
        <v>1</v>
      </c>
      <c r="J60" s="28">
        <f t="shared" si="0"/>
        <v>1</v>
      </c>
      <c r="K60" s="293"/>
    </row>
    <row r="61" spans="1:11" ht="27" customHeight="1" x14ac:dyDescent="0.2">
      <c r="A61" s="284"/>
      <c r="B61" s="285"/>
      <c r="C61" s="291" t="s">
        <v>285</v>
      </c>
      <c r="D61" s="291"/>
      <c r="E61" s="292">
        <v>17</v>
      </c>
      <c r="F61" s="292">
        <v>24</v>
      </c>
      <c r="G61" s="292">
        <v>21</v>
      </c>
      <c r="H61" s="292">
        <v>11</v>
      </c>
      <c r="I61" s="312">
        <v>21</v>
      </c>
      <c r="J61" s="28">
        <f t="shared" si="0"/>
        <v>18.8</v>
      </c>
      <c r="K61" s="293"/>
    </row>
    <row r="62" spans="1:11" x14ac:dyDescent="0.2">
      <c r="A62" s="284"/>
      <c r="B62" s="285"/>
      <c r="C62" s="81" t="s">
        <v>286</v>
      </c>
      <c r="D62" s="294" t="s">
        <v>287</v>
      </c>
      <c r="E62" s="292">
        <v>16</v>
      </c>
      <c r="F62" s="292">
        <v>23</v>
      </c>
      <c r="G62" s="292">
        <v>18</v>
      </c>
      <c r="H62" s="292">
        <v>9</v>
      </c>
      <c r="I62" s="312">
        <v>20</v>
      </c>
      <c r="J62" s="28">
        <f t="shared" si="0"/>
        <v>17.2</v>
      </c>
      <c r="K62" s="293"/>
    </row>
    <row r="63" spans="1:11" x14ac:dyDescent="0.2">
      <c r="A63" s="284"/>
      <c r="B63" s="285"/>
      <c r="C63" s="81"/>
      <c r="D63" s="294" t="s">
        <v>77</v>
      </c>
      <c r="E63" s="28"/>
      <c r="F63" s="28">
        <v>1</v>
      </c>
      <c r="G63" s="28">
        <v>3</v>
      </c>
      <c r="H63" s="28">
        <v>2</v>
      </c>
      <c r="I63" s="311">
        <v>1</v>
      </c>
      <c r="J63" s="28">
        <f t="shared" si="0"/>
        <v>1.4</v>
      </c>
      <c r="K63" s="293"/>
    </row>
    <row r="64" spans="1:11" x14ac:dyDescent="0.2">
      <c r="A64" s="284"/>
      <c r="B64" s="285"/>
      <c r="C64" s="81"/>
      <c r="D64" s="294" t="s">
        <v>78</v>
      </c>
      <c r="E64" s="28"/>
      <c r="F64" s="28"/>
      <c r="G64" s="28"/>
      <c r="H64" s="28"/>
      <c r="I64" s="311"/>
      <c r="J64" s="28">
        <f t="shared" si="0"/>
        <v>0</v>
      </c>
      <c r="K64" s="293"/>
    </row>
    <row r="65" spans="1:36" x14ac:dyDescent="0.2">
      <c r="A65" s="284"/>
      <c r="B65" s="285"/>
      <c r="C65" s="81"/>
      <c r="D65" s="294" t="s">
        <v>79</v>
      </c>
      <c r="E65" s="28">
        <v>1</v>
      </c>
      <c r="F65" s="28"/>
      <c r="G65" s="28"/>
      <c r="H65" s="28"/>
      <c r="I65" s="311"/>
      <c r="J65" s="28">
        <f t="shared" si="0"/>
        <v>0.2</v>
      </c>
      <c r="K65" s="293"/>
    </row>
    <row r="66" spans="1:36" x14ac:dyDescent="0.2">
      <c r="A66" s="284"/>
      <c r="B66" s="285"/>
      <c r="C66" s="81"/>
      <c r="D66" s="294" t="s">
        <v>80</v>
      </c>
      <c r="E66" s="28"/>
      <c r="F66" s="28"/>
      <c r="G66" s="28"/>
      <c r="H66" s="28"/>
      <c r="I66" s="311"/>
      <c r="J66" s="28">
        <f t="shared" si="0"/>
        <v>0</v>
      </c>
      <c r="K66" s="293"/>
    </row>
    <row r="67" spans="1:36" x14ac:dyDescent="0.2">
      <c r="A67" s="284"/>
      <c r="B67" s="285"/>
      <c r="C67" s="81"/>
      <c r="D67" s="294" t="s">
        <v>288</v>
      </c>
      <c r="E67" s="28"/>
      <c r="F67" s="28"/>
      <c r="G67" s="28"/>
      <c r="H67" s="28"/>
      <c r="I67" s="311"/>
      <c r="J67" s="28">
        <f t="shared" si="0"/>
        <v>0</v>
      </c>
      <c r="K67" s="293"/>
    </row>
    <row r="68" spans="1:36" x14ac:dyDescent="0.2">
      <c r="A68" s="284">
        <v>8</v>
      </c>
      <c r="B68" s="285" t="s">
        <v>295</v>
      </c>
      <c r="C68" s="291" t="s">
        <v>283</v>
      </c>
      <c r="D68" s="291"/>
      <c r="E68" s="28">
        <v>1</v>
      </c>
      <c r="F68" s="28">
        <v>1</v>
      </c>
      <c r="G68" s="28">
        <v>1</v>
      </c>
      <c r="H68" s="28">
        <v>1</v>
      </c>
      <c r="I68" s="311">
        <v>1</v>
      </c>
      <c r="J68" s="28">
        <f t="shared" si="0"/>
        <v>1</v>
      </c>
      <c r="K68" s="293"/>
    </row>
    <row r="69" spans="1:36" x14ac:dyDescent="0.2">
      <c r="A69" s="284"/>
      <c r="B69" s="285"/>
      <c r="C69" s="291" t="s">
        <v>284</v>
      </c>
      <c r="D69" s="291"/>
      <c r="E69" s="28">
        <v>1</v>
      </c>
      <c r="F69" s="28">
        <v>1</v>
      </c>
      <c r="G69" s="28">
        <v>1</v>
      </c>
      <c r="H69" s="28">
        <v>1</v>
      </c>
      <c r="I69" s="311">
        <v>1</v>
      </c>
      <c r="J69" s="28">
        <f t="shared" si="0"/>
        <v>1</v>
      </c>
      <c r="K69" s="293"/>
    </row>
    <row r="70" spans="1:36" ht="28.5" customHeight="1" x14ac:dyDescent="0.2">
      <c r="A70" s="284"/>
      <c r="B70" s="285"/>
      <c r="C70" s="291" t="s">
        <v>285</v>
      </c>
      <c r="D70" s="291"/>
      <c r="E70" s="292">
        <v>1</v>
      </c>
      <c r="F70" s="292">
        <v>4</v>
      </c>
      <c r="G70" s="292"/>
      <c r="H70" s="292">
        <v>1</v>
      </c>
      <c r="I70" s="312">
        <v>1</v>
      </c>
      <c r="J70" s="28">
        <f t="shared" ref="J70:J130" si="1">(I70+H70+G70+F70+E70)/5</f>
        <v>1.4</v>
      </c>
      <c r="K70" s="293"/>
      <c r="AI70" s="282">
        <f t="shared" ref="AI70:AJ77" si="2">P70+W70+AC70</f>
        <v>0</v>
      </c>
      <c r="AJ70" s="282">
        <f t="shared" si="2"/>
        <v>0</v>
      </c>
    </row>
    <row r="71" spans="1:36" x14ac:dyDescent="0.2">
      <c r="A71" s="284"/>
      <c r="B71" s="285"/>
      <c r="C71" s="81" t="s">
        <v>286</v>
      </c>
      <c r="D71" s="294" t="s">
        <v>287</v>
      </c>
      <c r="E71" s="28">
        <v>1</v>
      </c>
      <c r="F71" s="28">
        <v>1</v>
      </c>
      <c r="G71" s="28"/>
      <c r="H71" s="28"/>
      <c r="I71" s="311">
        <v>1</v>
      </c>
      <c r="J71" s="28">
        <f t="shared" si="1"/>
        <v>0.6</v>
      </c>
      <c r="K71" s="293"/>
      <c r="AI71" s="282">
        <f t="shared" si="2"/>
        <v>0</v>
      </c>
      <c r="AJ71" s="282">
        <f t="shared" si="2"/>
        <v>0</v>
      </c>
    </row>
    <row r="72" spans="1:36" x14ac:dyDescent="0.2">
      <c r="A72" s="284"/>
      <c r="B72" s="285"/>
      <c r="C72" s="81"/>
      <c r="D72" s="294" t="s">
        <v>77</v>
      </c>
      <c r="E72" s="28"/>
      <c r="F72" s="28">
        <v>2</v>
      </c>
      <c r="G72" s="28"/>
      <c r="H72" s="28"/>
      <c r="I72" s="311"/>
      <c r="J72" s="28">
        <f t="shared" si="1"/>
        <v>0.4</v>
      </c>
      <c r="K72" s="293"/>
      <c r="AI72" s="282">
        <f t="shared" si="2"/>
        <v>0</v>
      </c>
      <c r="AJ72" s="282">
        <f t="shared" si="2"/>
        <v>0</v>
      </c>
    </row>
    <row r="73" spans="1:36" x14ac:dyDescent="0.2">
      <c r="A73" s="284"/>
      <c r="B73" s="285"/>
      <c r="C73" s="81"/>
      <c r="D73" s="294" t="s">
        <v>78</v>
      </c>
      <c r="E73" s="28"/>
      <c r="F73" s="28"/>
      <c r="G73" s="28"/>
      <c r="H73" s="28">
        <v>1</v>
      </c>
      <c r="I73" s="311"/>
      <c r="J73" s="28">
        <f t="shared" si="1"/>
        <v>0.2</v>
      </c>
      <c r="K73" s="293"/>
      <c r="AI73" s="282">
        <f t="shared" si="2"/>
        <v>0</v>
      </c>
      <c r="AJ73" s="282">
        <f t="shared" si="2"/>
        <v>0</v>
      </c>
    </row>
    <row r="74" spans="1:36" x14ac:dyDescent="0.2">
      <c r="A74" s="284"/>
      <c r="B74" s="285"/>
      <c r="C74" s="81"/>
      <c r="D74" s="294" t="s">
        <v>79</v>
      </c>
      <c r="E74" s="28"/>
      <c r="F74" s="28"/>
      <c r="G74" s="28"/>
      <c r="H74" s="28"/>
      <c r="I74" s="311"/>
      <c r="J74" s="28">
        <f t="shared" si="1"/>
        <v>0</v>
      </c>
      <c r="K74" s="293"/>
      <c r="AI74" s="282">
        <f t="shared" si="2"/>
        <v>0</v>
      </c>
      <c r="AJ74" s="282">
        <f t="shared" si="2"/>
        <v>0</v>
      </c>
    </row>
    <row r="75" spans="1:36" x14ac:dyDescent="0.2">
      <c r="A75" s="284"/>
      <c r="B75" s="285"/>
      <c r="C75" s="81"/>
      <c r="D75" s="294" t="s">
        <v>80</v>
      </c>
      <c r="E75" s="28"/>
      <c r="F75" s="28">
        <v>1</v>
      </c>
      <c r="G75" s="28"/>
      <c r="H75" s="28"/>
      <c r="I75" s="311"/>
      <c r="J75" s="28">
        <f t="shared" si="1"/>
        <v>0.2</v>
      </c>
      <c r="K75" s="293"/>
      <c r="AI75" s="282">
        <f t="shared" si="2"/>
        <v>0</v>
      </c>
      <c r="AJ75" s="282">
        <f t="shared" si="2"/>
        <v>0</v>
      </c>
    </row>
    <row r="76" spans="1:36" x14ac:dyDescent="0.2">
      <c r="A76" s="284"/>
      <c r="B76" s="285"/>
      <c r="C76" s="81"/>
      <c r="D76" s="294" t="s">
        <v>288</v>
      </c>
      <c r="E76" s="28"/>
      <c r="F76" s="28"/>
      <c r="G76" s="28"/>
      <c r="H76" s="28"/>
      <c r="I76" s="311"/>
      <c r="J76" s="28">
        <f t="shared" si="1"/>
        <v>0</v>
      </c>
      <c r="K76" s="293"/>
      <c r="AI76" s="282">
        <f t="shared" si="2"/>
        <v>0</v>
      </c>
      <c r="AJ76" s="282">
        <f t="shared" si="2"/>
        <v>0</v>
      </c>
    </row>
    <row r="77" spans="1:36" ht="14.25" customHeight="1" x14ac:dyDescent="0.2">
      <c r="A77" s="284">
        <v>9</v>
      </c>
      <c r="B77" s="285" t="s">
        <v>296</v>
      </c>
      <c r="C77" s="291" t="s">
        <v>283</v>
      </c>
      <c r="D77" s="291"/>
      <c r="E77" s="28">
        <v>1</v>
      </c>
      <c r="F77" s="28">
        <v>1</v>
      </c>
      <c r="G77" s="28">
        <v>1</v>
      </c>
      <c r="H77" s="28">
        <v>1</v>
      </c>
      <c r="I77" s="311">
        <v>1</v>
      </c>
      <c r="J77" s="28">
        <f t="shared" si="1"/>
        <v>1</v>
      </c>
      <c r="K77" s="293"/>
      <c r="AI77" s="282">
        <f t="shared" si="2"/>
        <v>0</v>
      </c>
      <c r="AJ77" s="282">
        <f t="shared" si="2"/>
        <v>0</v>
      </c>
    </row>
    <row r="78" spans="1:36" x14ac:dyDescent="0.2">
      <c r="A78" s="284"/>
      <c r="B78" s="285"/>
      <c r="C78" s="291" t="s">
        <v>284</v>
      </c>
      <c r="D78" s="291"/>
      <c r="E78" s="28">
        <v>1</v>
      </c>
      <c r="F78" s="28">
        <v>1</v>
      </c>
      <c r="G78" s="28">
        <v>1</v>
      </c>
      <c r="H78" s="28">
        <v>1</v>
      </c>
      <c r="I78" s="311">
        <v>1</v>
      </c>
      <c r="J78" s="28">
        <f t="shared" si="1"/>
        <v>1</v>
      </c>
      <c r="K78" s="293"/>
    </row>
    <row r="79" spans="1:36" ht="23.25" customHeight="1" x14ac:dyDescent="0.2">
      <c r="A79" s="284"/>
      <c r="B79" s="285"/>
      <c r="C79" s="291" t="s">
        <v>285</v>
      </c>
      <c r="D79" s="291"/>
      <c r="E79" s="292">
        <v>5</v>
      </c>
      <c r="F79" s="292">
        <v>1</v>
      </c>
      <c r="G79" s="292">
        <v>2</v>
      </c>
      <c r="H79" s="292">
        <v>1</v>
      </c>
      <c r="I79" s="312">
        <v>4</v>
      </c>
      <c r="J79" s="28">
        <f t="shared" si="1"/>
        <v>2.6</v>
      </c>
      <c r="K79" s="293"/>
    </row>
    <row r="80" spans="1:36" x14ac:dyDescent="0.2">
      <c r="A80" s="284"/>
      <c r="B80" s="285"/>
      <c r="C80" s="81" t="s">
        <v>286</v>
      </c>
      <c r="D80" s="294" t="s">
        <v>287</v>
      </c>
      <c r="E80" s="28">
        <v>4</v>
      </c>
      <c r="F80" s="28"/>
      <c r="G80" s="28">
        <v>2</v>
      </c>
      <c r="H80" s="28">
        <v>1</v>
      </c>
      <c r="I80" s="311">
        <v>3</v>
      </c>
      <c r="J80" s="28">
        <f t="shared" si="1"/>
        <v>2</v>
      </c>
      <c r="K80" s="293"/>
    </row>
    <row r="81" spans="1:11" x14ac:dyDescent="0.2">
      <c r="A81" s="284"/>
      <c r="B81" s="285"/>
      <c r="C81" s="81"/>
      <c r="D81" s="294" t="s">
        <v>77</v>
      </c>
      <c r="E81" s="28"/>
      <c r="F81" s="28">
        <v>1</v>
      </c>
      <c r="G81" s="28"/>
      <c r="H81" s="28"/>
      <c r="I81" s="311">
        <v>1</v>
      </c>
      <c r="J81" s="28">
        <f t="shared" si="1"/>
        <v>0.4</v>
      </c>
      <c r="K81" s="293"/>
    </row>
    <row r="82" spans="1:11" x14ac:dyDescent="0.2">
      <c r="A82" s="284"/>
      <c r="B82" s="285"/>
      <c r="C82" s="81"/>
      <c r="D82" s="294" t="s">
        <v>78</v>
      </c>
      <c r="E82" s="28"/>
      <c r="F82" s="28"/>
      <c r="G82" s="28"/>
      <c r="H82" s="28"/>
      <c r="I82" s="311"/>
      <c r="J82" s="28">
        <f t="shared" si="1"/>
        <v>0</v>
      </c>
      <c r="K82" s="293"/>
    </row>
    <row r="83" spans="1:11" x14ac:dyDescent="0.2">
      <c r="A83" s="284"/>
      <c r="B83" s="285"/>
      <c r="C83" s="81"/>
      <c r="D83" s="294" t="s">
        <v>79</v>
      </c>
      <c r="E83" s="28">
        <v>1</v>
      </c>
      <c r="F83" s="28"/>
      <c r="G83" s="28"/>
      <c r="H83" s="28"/>
      <c r="I83" s="311"/>
      <c r="J83" s="28">
        <f t="shared" si="1"/>
        <v>0.2</v>
      </c>
      <c r="K83" s="293"/>
    </row>
    <row r="84" spans="1:11" x14ac:dyDescent="0.2">
      <c r="A84" s="284"/>
      <c r="B84" s="285"/>
      <c r="C84" s="81"/>
      <c r="D84" s="294" t="s">
        <v>80</v>
      </c>
      <c r="E84" s="28"/>
      <c r="F84" s="28"/>
      <c r="G84" s="28"/>
      <c r="H84" s="28"/>
      <c r="I84" s="311"/>
      <c r="J84" s="28">
        <f t="shared" si="1"/>
        <v>0</v>
      </c>
      <c r="K84" s="293"/>
    </row>
    <row r="85" spans="1:11" x14ac:dyDescent="0.2">
      <c r="A85" s="284"/>
      <c r="B85" s="285"/>
      <c r="C85" s="81"/>
      <c r="D85" s="294" t="s">
        <v>288</v>
      </c>
      <c r="E85" s="28"/>
      <c r="F85" s="28"/>
      <c r="G85" s="28"/>
      <c r="H85" s="28"/>
      <c r="I85" s="311"/>
      <c r="J85" s="28">
        <f t="shared" si="1"/>
        <v>0</v>
      </c>
      <c r="K85" s="293"/>
    </row>
    <row r="86" spans="1:11" x14ac:dyDescent="0.2">
      <c r="A86" s="284">
        <v>10</v>
      </c>
      <c r="B86" s="285" t="s">
        <v>297</v>
      </c>
      <c r="C86" s="291" t="s">
        <v>283</v>
      </c>
      <c r="D86" s="291"/>
      <c r="E86" s="28">
        <v>1</v>
      </c>
      <c r="F86" s="28">
        <v>1</v>
      </c>
      <c r="G86" s="28">
        <v>1</v>
      </c>
      <c r="H86" s="28">
        <v>1</v>
      </c>
      <c r="I86" s="311">
        <v>1</v>
      </c>
      <c r="J86" s="28">
        <f t="shared" si="1"/>
        <v>1</v>
      </c>
      <c r="K86" s="293"/>
    </row>
    <row r="87" spans="1:11" x14ac:dyDescent="0.2">
      <c r="A87" s="284"/>
      <c r="B87" s="285"/>
      <c r="C87" s="291" t="s">
        <v>284</v>
      </c>
      <c r="D87" s="291"/>
      <c r="E87" s="28">
        <v>1</v>
      </c>
      <c r="F87" s="28">
        <v>1</v>
      </c>
      <c r="G87" s="28">
        <v>1</v>
      </c>
      <c r="H87" s="28">
        <v>1</v>
      </c>
      <c r="I87" s="311">
        <v>1</v>
      </c>
      <c r="J87" s="28">
        <f t="shared" si="1"/>
        <v>1</v>
      </c>
      <c r="K87" s="293"/>
    </row>
    <row r="88" spans="1:11" ht="24" customHeight="1" x14ac:dyDescent="0.2">
      <c r="A88" s="284"/>
      <c r="B88" s="285"/>
      <c r="C88" s="291" t="s">
        <v>285</v>
      </c>
      <c r="D88" s="291"/>
      <c r="E88" s="292">
        <v>46</v>
      </c>
      <c r="F88" s="292">
        <v>14</v>
      </c>
      <c r="G88" s="292">
        <v>22</v>
      </c>
      <c r="H88" s="292">
        <v>20</v>
      </c>
      <c r="I88" s="312">
        <v>17</v>
      </c>
      <c r="J88" s="28">
        <f t="shared" si="1"/>
        <v>23.8</v>
      </c>
      <c r="K88" s="293"/>
    </row>
    <row r="89" spans="1:11" x14ac:dyDescent="0.2">
      <c r="A89" s="284"/>
      <c r="B89" s="285"/>
      <c r="C89" s="81" t="s">
        <v>286</v>
      </c>
      <c r="D89" s="294" t="s">
        <v>287</v>
      </c>
      <c r="E89" s="28">
        <v>38</v>
      </c>
      <c r="F89" s="28">
        <v>12</v>
      </c>
      <c r="G89" s="28">
        <v>21</v>
      </c>
      <c r="H89" s="28">
        <v>15</v>
      </c>
      <c r="I89" s="311">
        <v>15</v>
      </c>
      <c r="J89" s="28">
        <f t="shared" si="1"/>
        <v>20.2</v>
      </c>
      <c r="K89" s="293"/>
    </row>
    <row r="90" spans="1:11" x14ac:dyDescent="0.2">
      <c r="A90" s="284"/>
      <c r="B90" s="285"/>
      <c r="C90" s="81"/>
      <c r="D90" s="294" t="s">
        <v>77</v>
      </c>
      <c r="E90" s="28">
        <v>2</v>
      </c>
      <c r="F90" s="28">
        <v>2</v>
      </c>
      <c r="G90" s="28">
        <v>1</v>
      </c>
      <c r="H90" s="28">
        <v>1</v>
      </c>
      <c r="I90" s="311">
        <v>1</v>
      </c>
      <c r="J90" s="28">
        <f t="shared" si="1"/>
        <v>1.4</v>
      </c>
      <c r="K90" s="293"/>
    </row>
    <row r="91" spans="1:11" x14ac:dyDescent="0.2">
      <c r="A91" s="284"/>
      <c r="B91" s="285"/>
      <c r="C91" s="81"/>
      <c r="D91" s="294" t="s">
        <v>78</v>
      </c>
      <c r="E91" s="28">
        <v>2</v>
      </c>
      <c r="F91" s="28"/>
      <c r="G91" s="28"/>
      <c r="H91" s="28">
        <v>4</v>
      </c>
      <c r="I91" s="311">
        <v>1</v>
      </c>
      <c r="J91" s="28">
        <f t="shared" si="1"/>
        <v>1.4</v>
      </c>
      <c r="K91" s="293"/>
    </row>
    <row r="92" spans="1:11" x14ac:dyDescent="0.2">
      <c r="A92" s="284"/>
      <c r="B92" s="285"/>
      <c r="C92" s="81"/>
      <c r="D92" s="294" t="s">
        <v>79</v>
      </c>
      <c r="E92" s="28">
        <v>2</v>
      </c>
      <c r="F92" s="28"/>
      <c r="G92" s="28"/>
      <c r="H92" s="28"/>
      <c r="I92" s="311"/>
      <c r="J92" s="28">
        <f t="shared" si="1"/>
        <v>0.4</v>
      </c>
      <c r="K92" s="293"/>
    </row>
    <row r="93" spans="1:11" x14ac:dyDescent="0.2">
      <c r="A93" s="284"/>
      <c r="B93" s="285"/>
      <c r="C93" s="81"/>
      <c r="D93" s="294" t="s">
        <v>80</v>
      </c>
      <c r="E93" s="28">
        <v>2</v>
      </c>
      <c r="F93" s="28"/>
      <c r="G93" s="28"/>
      <c r="H93" s="28"/>
      <c r="I93" s="311"/>
      <c r="J93" s="28">
        <f t="shared" si="1"/>
        <v>0.4</v>
      </c>
      <c r="K93" s="293"/>
    </row>
    <row r="94" spans="1:11" x14ac:dyDescent="0.2">
      <c r="A94" s="284"/>
      <c r="B94" s="285"/>
      <c r="C94" s="81"/>
      <c r="D94" s="294" t="s">
        <v>288</v>
      </c>
      <c r="E94" s="28"/>
      <c r="F94" s="28"/>
      <c r="G94" s="28"/>
      <c r="H94" s="28"/>
      <c r="I94" s="311"/>
      <c r="J94" s="28">
        <f t="shared" si="1"/>
        <v>0</v>
      </c>
      <c r="K94" s="293"/>
    </row>
    <row r="95" spans="1:11" x14ac:dyDescent="0.2">
      <c r="A95" s="284">
        <v>11</v>
      </c>
      <c r="B95" s="285" t="s">
        <v>298</v>
      </c>
      <c r="C95" s="291" t="s">
        <v>283</v>
      </c>
      <c r="D95" s="291"/>
      <c r="E95" s="28">
        <v>1</v>
      </c>
      <c r="F95" s="28">
        <v>1</v>
      </c>
      <c r="G95" s="28">
        <v>1</v>
      </c>
      <c r="H95" s="28">
        <v>1</v>
      </c>
      <c r="I95" s="311">
        <v>1</v>
      </c>
      <c r="J95" s="28">
        <f t="shared" si="1"/>
        <v>1</v>
      </c>
      <c r="K95" s="293"/>
    </row>
    <row r="96" spans="1:11" x14ac:dyDescent="0.2">
      <c r="A96" s="284"/>
      <c r="B96" s="285"/>
      <c r="C96" s="291" t="s">
        <v>284</v>
      </c>
      <c r="D96" s="291"/>
      <c r="E96" s="28">
        <v>1</v>
      </c>
      <c r="F96" s="28">
        <v>1</v>
      </c>
      <c r="G96" s="28">
        <v>1</v>
      </c>
      <c r="H96" s="28">
        <v>1</v>
      </c>
      <c r="I96" s="311">
        <v>1</v>
      </c>
      <c r="J96" s="28">
        <f t="shared" si="1"/>
        <v>1</v>
      </c>
      <c r="K96" s="293"/>
    </row>
    <row r="97" spans="1:11" ht="29.25" customHeight="1" x14ac:dyDescent="0.2">
      <c r="A97" s="284"/>
      <c r="B97" s="285"/>
      <c r="C97" s="291" t="s">
        <v>285</v>
      </c>
      <c r="D97" s="291"/>
      <c r="E97" s="292">
        <v>33</v>
      </c>
      <c r="F97" s="292">
        <v>36</v>
      </c>
      <c r="G97" s="292">
        <v>27</v>
      </c>
      <c r="H97" s="292">
        <v>26</v>
      </c>
      <c r="I97" s="312">
        <v>18</v>
      </c>
      <c r="J97" s="28">
        <f t="shared" si="1"/>
        <v>28</v>
      </c>
      <c r="K97" s="293"/>
    </row>
    <row r="98" spans="1:11" x14ac:dyDescent="0.2">
      <c r="A98" s="284"/>
      <c r="B98" s="285"/>
      <c r="C98" s="81" t="s">
        <v>286</v>
      </c>
      <c r="D98" s="294" t="s">
        <v>287</v>
      </c>
      <c r="E98" s="292">
        <v>26</v>
      </c>
      <c r="F98" s="292">
        <v>30</v>
      </c>
      <c r="G98" s="292">
        <v>16</v>
      </c>
      <c r="H98" s="292">
        <v>15</v>
      </c>
      <c r="I98" s="312">
        <v>14</v>
      </c>
      <c r="J98" s="28">
        <f t="shared" si="1"/>
        <v>20.2</v>
      </c>
      <c r="K98" s="293"/>
    </row>
    <row r="99" spans="1:11" x14ac:dyDescent="0.2">
      <c r="A99" s="284"/>
      <c r="B99" s="285"/>
      <c r="C99" s="81"/>
      <c r="D99" s="294" t="s">
        <v>77</v>
      </c>
      <c r="E99" s="28"/>
      <c r="F99" s="28">
        <v>6</v>
      </c>
      <c r="G99" s="28">
        <v>11</v>
      </c>
      <c r="H99" s="28">
        <v>10</v>
      </c>
      <c r="I99" s="311">
        <v>3</v>
      </c>
      <c r="J99" s="28">
        <f t="shared" si="1"/>
        <v>6</v>
      </c>
      <c r="K99" s="293"/>
    </row>
    <row r="100" spans="1:11" x14ac:dyDescent="0.2">
      <c r="A100" s="284"/>
      <c r="B100" s="285"/>
      <c r="C100" s="81"/>
      <c r="D100" s="294" t="s">
        <v>78</v>
      </c>
      <c r="E100" s="28"/>
      <c r="F100" s="28"/>
      <c r="G100" s="28"/>
      <c r="H100" s="28">
        <v>1</v>
      </c>
      <c r="I100" s="311">
        <v>1</v>
      </c>
      <c r="J100" s="28">
        <f t="shared" si="1"/>
        <v>0.4</v>
      </c>
      <c r="K100" s="293"/>
    </row>
    <row r="101" spans="1:11" x14ac:dyDescent="0.2">
      <c r="A101" s="284"/>
      <c r="B101" s="285"/>
      <c r="C101" s="81"/>
      <c r="D101" s="294" t="s">
        <v>79</v>
      </c>
      <c r="E101" s="28">
        <v>6</v>
      </c>
      <c r="F101" s="28"/>
      <c r="G101" s="28"/>
      <c r="H101" s="28"/>
      <c r="I101" s="311"/>
      <c r="J101" s="28">
        <f t="shared" si="1"/>
        <v>1.2</v>
      </c>
      <c r="K101" s="293"/>
    </row>
    <row r="102" spans="1:11" x14ac:dyDescent="0.2">
      <c r="A102" s="284"/>
      <c r="B102" s="285"/>
      <c r="C102" s="81"/>
      <c r="D102" s="294" t="s">
        <v>80</v>
      </c>
      <c r="E102" s="28">
        <v>1</v>
      </c>
      <c r="F102" s="28"/>
      <c r="G102" s="28"/>
      <c r="H102" s="28"/>
      <c r="I102" s="311"/>
      <c r="J102" s="28">
        <f t="shared" si="1"/>
        <v>0.2</v>
      </c>
      <c r="K102" s="293"/>
    </row>
    <row r="103" spans="1:11" x14ac:dyDescent="0.2">
      <c r="A103" s="284"/>
      <c r="B103" s="285"/>
      <c r="C103" s="81"/>
      <c r="D103" s="294" t="s">
        <v>288</v>
      </c>
      <c r="E103" s="28"/>
      <c r="F103" s="28"/>
      <c r="G103" s="28"/>
      <c r="H103" s="28"/>
      <c r="I103" s="311"/>
      <c r="J103" s="28">
        <f t="shared" si="1"/>
        <v>0</v>
      </c>
      <c r="K103" s="293"/>
    </row>
    <row r="104" spans="1:11" x14ac:dyDescent="0.2">
      <c r="A104" s="284">
        <v>12</v>
      </c>
      <c r="B104" s="285" t="s">
        <v>299</v>
      </c>
      <c r="C104" s="291" t="s">
        <v>283</v>
      </c>
      <c r="D104" s="291"/>
      <c r="E104" s="28">
        <v>1</v>
      </c>
      <c r="F104" s="28">
        <v>1</v>
      </c>
      <c r="G104" s="28">
        <v>1</v>
      </c>
      <c r="H104" s="28">
        <v>1</v>
      </c>
      <c r="I104" s="311">
        <v>1</v>
      </c>
      <c r="J104" s="28">
        <f t="shared" si="1"/>
        <v>1</v>
      </c>
      <c r="K104" s="293"/>
    </row>
    <row r="105" spans="1:11" x14ac:dyDescent="0.2">
      <c r="A105" s="284"/>
      <c r="B105" s="285"/>
      <c r="C105" s="291" t="s">
        <v>284</v>
      </c>
      <c r="D105" s="291"/>
      <c r="E105" s="28">
        <v>1</v>
      </c>
      <c r="F105" s="28">
        <v>1</v>
      </c>
      <c r="G105" s="28">
        <v>1</v>
      </c>
      <c r="H105" s="28">
        <v>1</v>
      </c>
      <c r="I105" s="311">
        <v>1</v>
      </c>
      <c r="J105" s="28">
        <f t="shared" si="1"/>
        <v>1</v>
      </c>
      <c r="K105" s="293"/>
    </row>
    <row r="106" spans="1:11" ht="28.5" customHeight="1" x14ac:dyDescent="0.2">
      <c r="A106" s="284"/>
      <c r="B106" s="285"/>
      <c r="C106" s="291" t="s">
        <v>285</v>
      </c>
      <c r="D106" s="291"/>
      <c r="E106" s="292">
        <v>41</v>
      </c>
      <c r="F106" s="292">
        <v>42</v>
      </c>
      <c r="G106" s="292">
        <v>43</v>
      </c>
      <c r="H106" s="292">
        <v>44</v>
      </c>
      <c r="I106" s="312">
        <v>44</v>
      </c>
      <c r="J106" s="28">
        <f t="shared" si="1"/>
        <v>42.8</v>
      </c>
      <c r="K106" s="293"/>
    </row>
    <row r="107" spans="1:11" x14ac:dyDescent="0.2">
      <c r="A107" s="284"/>
      <c r="B107" s="285"/>
      <c r="C107" s="81" t="s">
        <v>286</v>
      </c>
      <c r="D107" s="294" t="s">
        <v>287</v>
      </c>
      <c r="E107" s="292">
        <v>28</v>
      </c>
      <c r="F107" s="292">
        <v>24</v>
      </c>
      <c r="G107" s="292">
        <v>25</v>
      </c>
      <c r="H107" s="292">
        <v>27</v>
      </c>
      <c r="I107" s="312">
        <v>31</v>
      </c>
      <c r="J107" s="28">
        <f t="shared" si="1"/>
        <v>27</v>
      </c>
      <c r="K107" s="293"/>
    </row>
    <row r="108" spans="1:11" x14ac:dyDescent="0.2">
      <c r="A108" s="284"/>
      <c r="B108" s="285"/>
      <c r="C108" s="81"/>
      <c r="D108" s="294" t="s">
        <v>77</v>
      </c>
      <c r="E108" s="28"/>
      <c r="F108" s="28">
        <v>9</v>
      </c>
      <c r="G108" s="28">
        <v>8</v>
      </c>
      <c r="H108" s="28">
        <v>6</v>
      </c>
      <c r="I108" s="311">
        <v>4</v>
      </c>
      <c r="J108" s="28">
        <f t="shared" si="1"/>
        <v>5.4</v>
      </c>
      <c r="K108" s="293"/>
    </row>
    <row r="109" spans="1:11" x14ac:dyDescent="0.2">
      <c r="A109" s="284"/>
      <c r="B109" s="285"/>
      <c r="C109" s="81"/>
      <c r="D109" s="294" t="s">
        <v>78</v>
      </c>
      <c r="E109" s="28">
        <v>1</v>
      </c>
      <c r="F109" s="28"/>
      <c r="G109" s="28">
        <v>9</v>
      </c>
      <c r="H109" s="28">
        <v>11</v>
      </c>
      <c r="I109" s="311">
        <v>7</v>
      </c>
      <c r="J109" s="28">
        <f t="shared" si="1"/>
        <v>5.6</v>
      </c>
      <c r="K109" s="293"/>
    </row>
    <row r="110" spans="1:11" x14ac:dyDescent="0.2">
      <c r="A110" s="284"/>
      <c r="B110" s="285"/>
      <c r="C110" s="81"/>
      <c r="D110" s="294" t="s">
        <v>79</v>
      </c>
      <c r="E110" s="28">
        <v>6</v>
      </c>
      <c r="F110" s="28"/>
      <c r="G110" s="28"/>
      <c r="H110" s="28"/>
      <c r="I110" s="311">
        <v>2</v>
      </c>
      <c r="J110" s="28">
        <f t="shared" si="1"/>
        <v>1.6</v>
      </c>
      <c r="K110" s="293"/>
    </row>
    <row r="111" spans="1:11" x14ac:dyDescent="0.2">
      <c r="A111" s="284"/>
      <c r="B111" s="285"/>
      <c r="C111" s="81"/>
      <c r="D111" s="294" t="s">
        <v>80</v>
      </c>
      <c r="E111" s="28">
        <v>6</v>
      </c>
      <c r="F111" s="28">
        <v>9</v>
      </c>
      <c r="G111" s="28">
        <v>1</v>
      </c>
      <c r="H111" s="28"/>
      <c r="I111" s="311"/>
      <c r="J111" s="28">
        <f t="shared" si="1"/>
        <v>3.2</v>
      </c>
      <c r="K111" s="293"/>
    </row>
    <row r="112" spans="1:11" x14ac:dyDescent="0.2">
      <c r="A112" s="284"/>
      <c r="B112" s="285"/>
      <c r="C112" s="81"/>
      <c r="D112" s="294" t="s">
        <v>288</v>
      </c>
      <c r="E112" s="28"/>
      <c r="F112" s="28"/>
      <c r="G112" s="28"/>
      <c r="H112" s="28"/>
      <c r="I112" s="311"/>
      <c r="J112" s="28">
        <f t="shared" si="1"/>
        <v>0</v>
      </c>
      <c r="K112" s="293"/>
    </row>
    <row r="113" spans="1:11" x14ac:dyDescent="0.2">
      <c r="A113" s="284">
        <v>13</v>
      </c>
      <c r="B113" s="285" t="s">
        <v>300</v>
      </c>
      <c r="C113" s="291" t="s">
        <v>283</v>
      </c>
      <c r="D113" s="291"/>
      <c r="E113" s="28">
        <v>1</v>
      </c>
      <c r="F113" s="28">
        <v>1</v>
      </c>
      <c r="G113" s="28">
        <v>1</v>
      </c>
      <c r="H113" s="28">
        <v>1</v>
      </c>
      <c r="I113" s="311">
        <v>1</v>
      </c>
      <c r="J113" s="28">
        <f t="shared" si="1"/>
        <v>1</v>
      </c>
      <c r="K113" s="293"/>
    </row>
    <row r="114" spans="1:11" x14ac:dyDescent="0.2">
      <c r="A114" s="284"/>
      <c r="B114" s="285"/>
      <c r="C114" s="291" t="s">
        <v>284</v>
      </c>
      <c r="D114" s="291"/>
      <c r="E114" s="28">
        <v>1</v>
      </c>
      <c r="F114" s="28">
        <v>1</v>
      </c>
      <c r="G114" s="28">
        <v>1</v>
      </c>
      <c r="H114" s="28">
        <v>1</v>
      </c>
      <c r="I114" s="311">
        <v>1</v>
      </c>
      <c r="J114" s="28">
        <f t="shared" si="1"/>
        <v>1</v>
      </c>
      <c r="K114" s="293"/>
    </row>
    <row r="115" spans="1:11" ht="23.25" customHeight="1" x14ac:dyDescent="0.2">
      <c r="A115" s="284"/>
      <c r="B115" s="285"/>
      <c r="C115" s="291" t="s">
        <v>285</v>
      </c>
      <c r="D115" s="291"/>
      <c r="E115" s="292">
        <v>6</v>
      </c>
      <c r="F115" s="292">
        <v>8</v>
      </c>
      <c r="G115" s="292">
        <v>5</v>
      </c>
      <c r="H115" s="292">
        <v>3</v>
      </c>
      <c r="I115" s="312">
        <v>5</v>
      </c>
      <c r="J115" s="28">
        <f t="shared" si="1"/>
        <v>5.4</v>
      </c>
      <c r="K115" s="293"/>
    </row>
    <row r="116" spans="1:11" x14ac:dyDescent="0.2">
      <c r="A116" s="284"/>
      <c r="B116" s="285"/>
      <c r="C116" s="81" t="s">
        <v>286</v>
      </c>
      <c r="D116" s="294" t="s">
        <v>287</v>
      </c>
      <c r="E116" s="292">
        <v>6</v>
      </c>
      <c r="F116" s="292">
        <v>7</v>
      </c>
      <c r="G116" s="292">
        <v>5</v>
      </c>
      <c r="H116" s="292">
        <v>2</v>
      </c>
      <c r="I116" s="312">
        <v>5</v>
      </c>
      <c r="J116" s="28">
        <f t="shared" si="1"/>
        <v>5</v>
      </c>
      <c r="K116" s="293"/>
    </row>
    <row r="117" spans="1:11" x14ac:dyDescent="0.2">
      <c r="A117" s="284"/>
      <c r="B117" s="285"/>
      <c r="C117" s="81"/>
      <c r="D117" s="294" t="s">
        <v>77</v>
      </c>
      <c r="E117" s="28"/>
      <c r="F117" s="28">
        <v>1</v>
      </c>
      <c r="G117" s="28"/>
      <c r="H117" s="28">
        <v>1</v>
      </c>
      <c r="I117" s="311"/>
      <c r="J117" s="28">
        <f t="shared" si="1"/>
        <v>0.4</v>
      </c>
      <c r="K117" s="293"/>
    </row>
    <row r="118" spans="1:11" x14ac:dyDescent="0.2">
      <c r="A118" s="284"/>
      <c r="B118" s="285"/>
      <c r="C118" s="81"/>
      <c r="D118" s="294" t="s">
        <v>78</v>
      </c>
      <c r="E118" s="28"/>
      <c r="F118" s="28"/>
      <c r="G118" s="28"/>
      <c r="H118" s="28"/>
      <c r="I118" s="311"/>
      <c r="J118" s="28">
        <f t="shared" si="1"/>
        <v>0</v>
      </c>
      <c r="K118" s="293"/>
    </row>
    <row r="119" spans="1:11" x14ac:dyDescent="0.2">
      <c r="A119" s="284"/>
      <c r="B119" s="285"/>
      <c r="C119" s="81"/>
      <c r="D119" s="294" t="s">
        <v>79</v>
      </c>
      <c r="E119" s="28"/>
      <c r="F119" s="28"/>
      <c r="G119" s="28"/>
      <c r="H119" s="28"/>
      <c r="I119" s="311"/>
      <c r="J119" s="28">
        <f t="shared" si="1"/>
        <v>0</v>
      </c>
      <c r="K119" s="293"/>
    </row>
    <row r="120" spans="1:11" x14ac:dyDescent="0.2">
      <c r="A120" s="284"/>
      <c r="B120" s="285"/>
      <c r="C120" s="81"/>
      <c r="D120" s="294" t="s">
        <v>80</v>
      </c>
      <c r="E120" s="28"/>
      <c r="F120" s="28"/>
      <c r="G120" s="28"/>
      <c r="H120" s="28"/>
      <c r="I120" s="311"/>
      <c r="J120" s="28">
        <f t="shared" si="1"/>
        <v>0</v>
      </c>
      <c r="K120" s="293"/>
    </row>
    <row r="121" spans="1:11" x14ac:dyDescent="0.2">
      <c r="A121" s="284"/>
      <c r="B121" s="285"/>
      <c r="C121" s="81"/>
      <c r="D121" s="294" t="s">
        <v>288</v>
      </c>
      <c r="E121" s="28"/>
      <c r="F121" s="28"/>
      <c r="G121" s="28"/>
      <c r="H121" s="28"/>
      <c r="I121" s="311"/>
      <c r="J121" s="28">
        <f t="shared" si="1"/>
        <v>0</v>
      </c>
      <c r="K121" s="293"/>
    </row>
    <row r="122" spans="1:11" ht="30" customHeight="1" x14ac:dyDescent="0.2">
      <c r="A122" s="284">
        <v>14</v>
      </c>
      <c r="B122" s="295" t="s">
        <v>301</v>
      </c>
      <c r="C122" s="291" t="s">
        <v>283</v>
      </c>
      <c r="D122" s="291"/>
      <c r="E122" s="28">
        <v>1</v>
      </c>
      <c r="F122" s="28">
        <v>1</v>
      </c>
      <c r="G122" s="28">
        <v>1</v>
      </c>
      <c r="H122" s="28">
        <v>1</v>
      </c>
      <c r="I122" s="311">
        <v>1</v>
      </c>
      <c r="J122" s="28">
        <f t="shared" si="1"/>
        <v>1</v>
      </c>
      <c r="K122" s="293"/>
    </row>
    <row r="123" spans="1:11" ht="18.75" customHeight="1" x14ac:dyDescent="0.2">
      <c r="A123" s="284"/>
      <c r="B123" s="296"/>
      <c r="C123" s="291" t="s">
        <v>284</v>
      </c>
      <c r="D123" s="291"/>
      <c r="E123" s="28">
        <v>1</v>
      </c>
      <c r="F123" s="28">
        <v>1</v>
      </c>
      <c r="G123" s="28">
        <v>1</v>
      </c>
      <c r="H123" s="28">
        <v>1</v>
      </c>
      <c r="I123" s="311">
        <v>1</v>
      </c>
      <c r="J123" s="28">
        <f t="shared" si="1"/>
        <v>1</v>
      </c>
      <c r="K123" s="293"/>
    </row>
    <row r="124" spans="1:11" ht="24" customHeight="1" x14ac:dyDescent="0.2">
      <c r="A124" s="284"/>
      <c r="B124" s="296"/>
      <c r="C124" s="291" t="s">
        <v>285</v>
      </c>
      <c r="D124" s="291"/>
      <c r="E124" s="28">
        <v>4</v>
      </c>
      <c r="F124" s="28">
        <v>1</v>
      </c>
      <c r="G124" s="28">
        <v>3</v>
      </c>
      <c r="H124" s="28">
        <v>2</v>
      </c>
      <c r="I124" s="311">
        <v>3</v>
      </c>
      <c r="J124" s="28">
        <f t="shared" si="1"/>
        <v>2.6</v>
      </c>
      <c r="K124" s="293"/>
    </row>
    <row r="125" spans="1:11" x14ac:dyDescent="0.2">
      <c r="A125" s="284"/>
      <c r="B125" s="296"/>
      <c r="C125" s="81" t="s">
        <v>286</v>
      </c>
      <c r="D125" s="294" t="s">
        <v>287</v>
      </c>
      <c r="E125" s="28">
        <v>2</v>
      </c>
      <c r="F125" s="28"/>
      <c r="G125" s="28">
        <v>2</v>
      </c>
      <c r="H125" s="28"/>
      <c r="I125" s="311">
        <v>3</v>
      </c>
      <c r="J125" s="28">
        <f t="shared" si="1"/>
        <v>1.4</v>
      </c>
      <c r="K125" s="293"/>
    </row>
    <row r="126" spans="1:11" x14ac:dyDescent="0.2">
      <c r="A126" s="284"/>
      <c r="B126" s="296"/>
      <c r="C126" s="81"/>
      <c r="D126" s="294" t="s">
        <v>77</v>
      </c>
      <c r="E126" s="28"/>
      <c r="F126" s="28"/>
      <c r="G126" s="28">
        <v>1</v>
      </c>
      <c r="H126" s="28"/>
      <c r="I126" s="311"/>
      <c r="J126" s="28">
        <f t="shared" si="1"/>
        <v>0.2</v>
      </c>
      <c r="K126" s="293"/>
    </row>
    <row r="127" spans="1:11" x14ac:dyDescent="0.2">
      <c r="A127" s="284"/>
      <c r="B127" s="296"/>
      <c r="C127" s="81"/>
      <c r="D127" s="294" t="s">
        <v>78</v>
      </c>
      <c r="E127" s="28"/>
      <c r="F127" s="28"/>
      <c r="G127" s="28"/>
      <c r="H127" s="28">
        <v>1</v>
      </c>
      <c r="I127" s="311"/>
      <c r="J127" s="28">
        <f t="shared" si="1"/>
        <v>0.2</v>
      </c>
      <c r="K127" s="293"/>
    </row>
    <row r="128" spans="1:11" x14ac:dyDescent="0.2">
      <c r="A128" s="284"/>
      <c r="B128" s="296"/>
      <c r="C128" s="81"/>
      <c r="D128" s="294" t="s">
        <v>79</v>
      </c>
      <c r="E128" s="28">
        <v>1</v>
      </c>
      <c r="F128" s="28"/>
      <c r="G128" s="28"/>
      <c r="H128" s="28"/>
      <c r="I128" s="311"/>
      <c r="J128" s="28">
        <f t="shared" si="1"/>
        <v>0.2</v>
      </c>
      <c r="K128" s="293"/>
    </row>
    <row r="129" spans="1:11" x14ac:dyDescent="0.2">
      <c r="A129" s="284"/>
      <c r="B129" s="296"/>
      <c r="C129" s="81"/>
      <c r="D129" s="294" t="s">
        <v>80</v>
      </c>
      <c r="E129" s="28">
        <v>1</v>
      </c>
      <c r="F129" s="28">
        <v>1</v>
      </c>
      <c r="G129" s="28"/>
      <c r="H129" s="28"/>
      <c r="I129" s="311"/>
      <c r="J129" s="28">
        <f t="shared" si="1"/>
        <v>0.4</v>
      </c>
      <c r="K129" s="293"/>
    </row>
    <row r="130" spans="1:11" x14ac:dyDescent="0.2">
      <c r="A130" s="284"/>
      <c r="B130" s="297"/>
      <c r="C130" s="81"/>
      <c r="D130" s="294" t="s">
        <v>288</v>
      </c>
      <c r="E130" s="28"/>
      <c r="F130" s="28"/>
      <c r="G130" s="28"/>
      <c r="H130" s="28">
        <v>1</v>
      </c>
      <c r="I130" s="311"/>
      <c r="J130" s="28">
        <f t="shared" si="1"/>
        <v>0.2</v>
      </c>
      <c r="K130" s="293"/>
    </row>
    <row r="131" spans="1:11" ht="22.5" customHeight="1" x14ac:dyDescent="0.2">
      <c r="A131" s="298"/>
      <c r="B131" s="299" t="s">
        <v>302</v>
      </c>
      <c r="C131" s="300" t="s">
        <v>283</v>
      </c>
      <c r="D131" s="300"/>
      <c r="E131" s="301">
        <f>E5+E14+E23+E32+E41+E50+E59+E68+E77+E86+E95+E104+E113+E122</f>
        <v>16</v>
      </c>
      <c r="F131" s="301">
        <f t="shared" ref="F131:I131" si="3">F5+F14+F23+F32+F41+F50+F59+F68+F77+F86+F95+F104+F113+F122</f>
        <v>16</v>
      </c>
      <c r="G131" s="301">
        <f t="shared" si="3"/>
        <v>16</v>
      </c>
      <c r="H131" s="301">
        <f t="shared" si="3"/>
        <v>16</v>
      </c>
      <c r="I131" s="313">
        <f t="shared" si="3"/>
        <v>16</v>
      </c>
      <c r="J131" s="301">
        <f>(I131+H131+G131+F131+E131)/5</f>
        <v>16</v>
      </c>
      <c r="K131" s="293"/>
    </row>
    <row r="132" spans="1:11" ht="15" customHeight="1" x14ac:dyDescent="0.2">
      <c r="A132" s="298"/>
      <c r="B132" s="299"/>
      <c r="C132" s="300" t="s">
        <v>284</v>
      </c>
      <c r="D132" s="300"/>
      <c r="E132" s="301">
        <f t="shared" ref="E132:I139" si="4">E6+E15+E24+E33+E42+E51+E60+E69+E78+E87+E96+E105+E114+E123</f>
        <v>17</v>
      </c>
      <c r="F132" s="301">
        <f t="shared" si="4"/>
        <v>17</v>
      </c>
      <c r="G132" s="301">
        <f t="shared" si="4"/>
        <v>17</v>
      </c>
      <c r="H132" s="301">
        <f t="shared" si="4"/>
        <v>17</v>
      </c>
      <c r="I132" s="313">
        <f t="shared" si="4"/>
        <v>17</v>
      </c>
      <c r="J132" s="301">
        <f t="shared" ref="J132:J139" si="5">(I132+H132+G132+F132+E132)/5</f>
        <v>17</v>
      </c>
      <c r="K132" s="293"/>
    </row>
    <row r="133" spans="1:11" ht="27" customHeight="1" x14ac:dyDescent="0.2">
      <c r="A133" s="298"/>
      <c r="B133" s="299"/>
      <c r="C133" s="300" t="s">
        <v>285</v>
      </c>
      <c r="D133" s="300"/>
      <c r="E133" s="301">
        <f t="shared" si="4"/>
        <v>633</v>
      </c>
      <c r="F133" s="301">
        <f t="shared" si="4"/>
        <v>601</v>
      </c>
      <c r="G133" s="301">
        <f t="shared" si="4"/>
        <v>525</v>
      </c>
      <c r="H133" s="301">
        <f t="shared" si="4"/>
        <v>562</v>
      </c>
      <c r="I133" s="313">
        <f t="shared" si="4"/>
        <v>593</v>
      </c>
      <c r="J133" s="301">
        <f t="shared" si="5"/>
        <v>582.79999999999995</v>
      </c>
      <c r="K133" s="293"/>
    </row>
    <row r="134" spans="1:11" ht="15" x14ac:dyDescent="0.2">
      <c r="A134" s="298"/>
      <c r="B134" s="299"/>
      <c r="C134" s="302" t="s">
        <v>286</v>
      </c>
      <c r="D134" s="303" t="s">
        <v>287</v>
      </c>
      <c r="E134" s="301">
        <f t="shared" si="4"/>
        <v>416</v>
      </c>
      <c r="F134" s="301">
        <f t="shared" si="4"/>
        <v>350</v>
      </c>
      <c r="G134" s="301">
        <f t="shared" si="4"/>
        <v>304</v>
      </c>
      <c r="H134" s="301">
        <f t="shared" si="4"/>
        <v>338</v>
      </c>
      <c r="I134" s="313">
        <f t="shared" si="4"/>
        <v>395</v>
      </c>
      <c r="J134" s="301">
        <f t="shared" si="5"/>
        <v>360.6</v>
      </c>
    </row>
    <row r="135" spans="1:11" ht="15" x14ac:dyDescent="0.2">
      <c r="A135" s="298"/>
      <c r="B135" s="299"/>
      <c r="C135" s="302"/>
      <c r="D135" s="303" t="s">
        <v>77</v>
      </c>
      <c r="E135" s="301">
        <f t="shared" si="4"/>
        <v>25</v>
      </c>
      <c r="F135" s="301">
        <f t="shared" si="4"/>
        <v>205</v>
      </c>
      <c r="G135" s="301">
        <f t="shared" si="4"/>
        <v>153</v>
      </c>
      <c r="H135" s="301">
        <f t="shared" si="4"/>
        <v>123</v>
      </c>
      <c r="I135" s="313">
        <f t="shared" si="4"/>
        <v>115</v>
      </c>
      <c r="J135" s="301">
        <f t="shared" si="5"/>
        <v>124.2</v>
      </c>
    </row>
    <row r="136" spans="1:11" ht="15" x14ac:dyDescent="0.2">
      <c r="A136" s="298"/>
      <c r="B136" s="299"/>
      <c r="C136" s="302"/>
      <c r="D136" s="303" t="s">
        <v>78</v>
      </c>
      <c r="E136" s="301">
        <f t="shared" si="4"/>
        <v>10</v>
      </c>
      <c r="F136" s="301">
        <f t="shared" si="4"/>
        <v>7</v>
      </c>
      <c r="G136" s="301">
        <f t="shared" si="4"/>
        <v>55</v>
      </c>
      <c r="H136" s="301">
        <f t="shared" si="4"/>
        <v>65</v>
      </c>
      <c r="I136" s="313">
        <f t="shared" si="4"/>
        <v>51</v>
      </c>
      <c r="J136" s="301">
        <f t="shared" si="5"/>
        <v>37.6</v>
      </c>
    </row>
    <row r="137" spans="1:11" ht="15" x14ac:dyDescent="0.2">
      <c r="A137" s="298"/>
      <c r="B137" s="299"/>
      <c r="C137" s="302"/>
      <c r="D137" s="303" t="s">
        <v>79</v>
      </c>
      <c r="E137" s="301">
        <f t="shared" si="4"/>
        <v>127</v>
      </c>
      <c r="F137" s="301">
        <f t="shared" si="4"/>
        <v>1</v>
      </c>
      <c r="G137" s="301">
        <f t="shared" si="4"/>
        <v>0</v>
      </c>
      <c r="H137" s="301">
        <f t="shared" si="4"/>
        <v>21</v>
      </c>
      <c r="I137" s="313">
        <f t="shared" si="4"/>
        <v>19</v>
      </c>
      <c r="J137" s="301">
        <f t="shared" si="5"/>
        <v>33.6</v>
      </c>
    </row>
    <row r="138" spans="1:11" ht="15" x14ac:dyDescent="0.2">
      <c r="A138" s="298"/>
      <c r="B138" s="299"/>
      <c r="C138" s="302"/>
      <c r="D138" s="303" t="s">
        <v>80</v>
      </c>
      <c r="E138" s="301">
        <f t="shared" si="4"/>
        <v>48</v>
      </c>
      <c r="F138" s="301">
        <f t="shared" si="4"/>
        <v>30</v>
      </c>
      <c r="G138" s="301">
        <f t="shared" si="4"/>
        <v>8</v>
      </c>
      <c r="H138" s="301">
        <f t="shared" si="4"/>
        <v>5</v>
      </c>
      <c r="I138" s="313">
        <f t="shared" si="4"/>
        <v>9</v>
      </c>
      <c r="J138" s="301">
        <f t="shared" si="5"/>
        <v>20</v>
      </c>
    </row>
    <row r="139" spans="1:11" ht="15" x14ac:dyDescent="0.2">
      <c r="A139" s="298"/>
      <c r="B139" s="299"/>
      <c r="C139" s="302"/>
      <c r="D139" s="303" t="s">
        <v>288</v>
      </c>
      <c r="E139" s="301">
        <f t="shared" si="4"/>
        <v>7</v>
      </c>
      <c r="F139" s="301">
        <f t="shared" si="4"/>
        <v>8</v>
      </c>
      <c r="G139" s="301">
        <f t="shared" si="4"/>
        <v>5</v>
      </c>
      <c r="H139" s="301">
        <f t="shared" si="4"/>
        <v>10</v>
      </c>
      <c r="I139" s="313">
        <f t="shared" si="4"/>
        <v>4</v>
      </c>
      <c r="J139" s="301">
        <f t="shared" si="5"/>
        <v>6.8</v>
      </c>
    </row>
  </sheetData>
  <mergeCells count="100">
    <mergeCell ref="A131:A139"/>
    <mergeCell ref="B131:B139"/>
    <mergeCell ref="C131:D131"/>
    <mergeCell ref="C132:D132"/>
    <mergeCell ref="C133:D133"/>
    <mergeCell ref="C134:C139"/>
    <mergeCell ref="A122:A130"/>
    <mergeCell ref="B122:B130"/>
    <mergeCell ref="C122:D122"/>
    <mergeCell ref="C123:D123"/>
    <mergeCell ref="C124:D124"/>
    <mergeCell ref="C125:C130"/>
    <mergeCell ref="A113:A121"/>
    <mergeCell ref="B113:B121"/>
    <mergeCell ref="C113:D113"/>
    <mergeCell ref="C114:D114"/>
    <mergeCell ref="C115:D115"/>
    <mergeCell ref="C116:C121"/>
    <mergeCell ref="A104:A112"/>
    <mergeCell ref="B104:B112"/>
    <mergeCell ref="C104:D104"/>
    <mergeCell ref="C105:D105"/>
    <mergeCell ref="C106:D106"/>
    <mergeCell ref="C107:C112"/>
    <mergeCell ref="A95:A103"/>
    <mergeCell ref="B95:B103"/>
    <mergeCell ref="C95:D95"/>
    <mergeCell ref="C96:D96"/>
    <mergeCell ref="C97:D97"/>
    <mergeCell ref="C98:C103"/>
    <mergeCell ref="A86:A94"/>
    <mergeCell ref="B86:B94"/>
    <mergeCell ref="C86:D86"/>
    <mergeCell ref="C87:D87"/>
    <mergeCell ref="C88:D88"/>
    <mergeCell ref="C89:C94"/>
    <mergeCell ref="A77:A85"/>
    <mergeCell ref="B77:B85"/>
    <mergeCell ref="C77:D77"/>
    <mergeCell ref="C78:D78"/>
    <mergeCell ref="C79:D79"/>
    <mergeCell ref="C80:C85"/>
    <mergeCell ref="A68:A76"/>
    <mergeCell ref="B68:B76"/>
    <mergeCell ref="C68:D68"/>
    <mergeCell ref="C69:D69"/>
    <mergeCell ref="C70:D70"/>
    <mergeCell ref="C71:C76"/>
    <mergeCell ref="A59:A67"/>
    <mergeCell ref="B59:B67"/>
    <mergeCell ref="C59:D59"/>
    <mergeCell ref="C60:D60"/>
    <mergeCell ref="C61:D61"/>
    <mergeCell ref="C62:C67"/>
    <mergeCell ref="A50:A58"/>
    <mergeCell ref="B50:B58"/>
    <mergeCell ref="C50:D50"/>
    <mergeCell ref="C51:D51"/>
    <mergeCell ref="C52:D52"/>
    <mergeCell ref="C53:C58"/>
    <mergeCell ref="A41:A49"/>
    <mergeCell ref="B41:B49"/>
    <mergeCell ref="C41:D41"/>
    <mergeCell ref="C42:D42"/>
    <mergeCell ref="C43:D43"/>
    <mergeCell ref="C44:C49"/>
    <mergeCell ref="A32:A40"/>
    <mergeCell ref="B32:B40"/>
    <mergeCell ref="C32:D32"/>
    <mergeCell ref="C33:D33"/>
    <mergeCell ref="C34:D34"/>
    <mergeCell ref="C35:C40"/>
    <mergeCell ref="A23:A31"/>
    <mergeCell ref="B23:B31"/>
    <mergeCell ref="C23:D23"/>
    <mergeCell ref="C24:D24"/>
    <mergeCell ref="C25:D25"/>
    <mergeCell ref="C26:C31"/>
    <mergeCell ref="A14:A22"/>
    <mergeCell ref="B14:B22"/>
    <mergeCell ref="C14:D14"/>
    <mergeCell ref="C15:D15"/>
    <mergeCell ref="C16:D16"/>
    <mergeCell ref="C17:C22"/>
    <mergeCell ref="A5:A13"/>
    <mergeCell ref="B5:B13"/>
    <mergeCell ref="C5:D5"/>
    <mergeCell ref="C6:D6"/>
    <mergeCell ref="C7:D7"/>
    <mergeCell ref="C8:C13"/>
    <mergeCell ref="B1:J1"/>
    <mergeCell ref="A2:A4"/>
    <mergeCell ref="B2:B4"/>
    <mergeCell ref="C2:D4"/>
    <mergeCell ref="E2:E3"/>
    <mergeCell ref="F2:F3"/>
    <mergeCell ref="G2:G3"/>
    <mergeCell ref="H2:H3"/>
    <mergeCell ref="I2:I3"/>
    <mergeCell ref="J2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625C-AD87-46A1-AB88-9B7DC561AA1C}">
  <dimension ref="A1:E30"/>
  <sheetViews>
    <sheetView tabSelected="1" workbookViewId="0">
      <selection activeCell="N27" sqref="N27"/>
    </sheetView>
  </sheetViews>
  <sheetFormatPr defaultRowHeight="15" x14ac:dyDescent="0.25"/>
  <cols>
    <col min="1" max="1" width="4.42578125" customWidth="1"/>
    <col min="2" max="2" width="15.5703125" customWidth="1"/>
    <col min="3" max="3" width="12.5703125" customWidth="1"/>
    <col min="4" max="4" width="21.42578125" customWidth="1"/>
    <col min="5" max="5" width="27.140625" customWidth="1"/>
    <col min="9" max="9" width="12.42578125" customWidth="1"/>
  </cols>
  <sheetData>
    <row r="1" spans="1:5" ht="24" customHeight="1" x14ac:dyDescent="0.25">
      <c r="A1" s="282"/>
      <c r="B1" s="283" t="s">
        <v>303</v>
      </c>
      <c r="C1" s="283"/>
      <c r="D1" s="283"/>
      <c r="E1" s="283"/>
    </row>
    <row r="2" spans="1:5" ht="42.75" x14ac:dyDescent="0.25">
      <c r="A2" s="304" t="s">
        <v>23</v>
      </c>
      <c r="B2" s="305" t="s">
        <v>304</v>
      </c>
      <c r="C2" s="306" t="s">
        <v>141</v>
      </c>
      <c r="D2" s="307"/>
      <c r="E2" s="292" t="s">
        <v>305</v>
      </c>
    </row>
    <row r="3" spans="1:5" ht="18.75" customHeight="1" x14ac:dyDescent="0.25">
      <c r="A3" s="284">
        <v>1</v>
      </c>
      <c r="B3" s="285" t="s">
        <v>116</v>
      </c>
      <c r="C3" s="300" t="s">
        <v>306</v>
      </c>
      <c r="D3" s="300"/>
      <c r="E3" s="301">
        <v>68</v>
      </c>
    </row>
    <row r="4" spans="1:5" ht="15" customHeight="1" x14ac:dyDescent="0.25">
      <c r="A4" s="284"/>
      <c r="B4" s="285"/>
      <c r="C4" s="81" t="s">
        <v>307</v>
      </c>
      <c r="D4" s="294" t="s">
        <v>287</v>
      </c>
      <c r="E4" s="28">
        <v>10</v>
      </c>
    </row>
    <row r="5" spans="1:5" x14ac:dyDescent="0.25">
      <c r="A5" s="284"/>
      <c r="B5" s="285"/>
      <c r="C5" s="81"/>
      <c r="D5" s="294" t="s">
        <v>77</v>
      </c>
      <c r="E5" s="28">
        <v>8</v>
      </c>
    </row>
    <row r="6" spans="1:5" x14ac:dyDescent="0.25">
      <c r="A6" s="284"/>
      <c r="B6" s="285"/>
      <c r="C6" s="81"/>
      <c r="D6" s="294" t="s">
        <v>78</v>
      </c>
      <c r="E6" s="28">
        <v>8</v>
      </c>
    </row>
    <row r="7" spans="1:5" x14ac:dyDescent="0.25">
      <c r="A7" s="284"/>
      <c r="B7" s="285"/>
      <c r="C7" s="81"/>
      <c r="D7" s="294" t="s">
        <v>31</v>
      </c>
      <c r="E7" s="28">
        <v>24</v>
      </c>
    </row>
    <row r="8" spans="1:5" x14ac:dyDescent="0.25">
      <c r="A8" s="284"/>
      <c r="B8" s="285"/>
      <c r="C8" s="81"/>
      <c r="D8" s="294" t="s">
        <v>114</v>
      </c>
      <c r="E8" s="28">
        <v>18</v>
      </c>
    </row>
    <row r="9" spans="1:5" x14ac:dyDescent="0.25">
      <c r="A9" s="284"/>
      <c r="B9" s="285"/>
      <c r="C9" s="81"/>
      <c r="D9" s="294" t="s">
        <v>172</v>
      </c>
      <c r="E9" s="28"/>
    </row>
    <row r="10" spans="1:5" ht="18" customHeight="1" x14ac:dyDescent="0.25">
      <c r="A10" s="284">
        <v>2</v>
      </c>
      <c r="B10" s="285" t="s">
        <v>125</v>
      </c>
      <c r="C10" s="300" t="s">
        <v>306</v>
      </c>
      <c r="D10" s="300"/>
      <c r="E10" s="301">
        <v>29</v>
      </c>
    </row>
    <row r="11" spans="1:5" x14ac:dyDescent="0.25">
      <c r="A11" s="284"/>
      <c r="B11" s="285"/>
      <c r="C11" s="81" t="s">
        <v>307</v>
      </c>
      <c r="D11" s="294" t="s">
        <v>287</v>
      </c>
      <c r="E11" s="28">
        <v>15</v>
      </c>
    </row>
    <row r="12" spans="1:5" x14ac:dyDescent="0.25">
      <c r="A12" s="284"/>
      <c r="B12" s="285"/>
      <c r="C12" s="81"/>
      <c r="D12" s="294" t="s">
        <v>77</v>
      </c>
      <c r="E12" s="28"/>
    </row>
    <row r="13" spans="1:5" x14ac:dyDescent="0.25">
      <c r="A13" s="284"/>
      <c r="B13" s="285"/>
      <c r="C13" s="81"/>
      <c r="D13" s="294" t="s">
        <v>78</v>
      </c>
      <c r="E13" s="28">
        <v>7</v>
      </c>
    </row>
    <row r="14" spans="1:5" x14ac:dyDescent="0.25">
      <c r="A14" s="284"/>
      <c r="B14" s="285"/>
      <c r="C14" s="81"/>
      <c r="D14" s="294" t="s">
        <v>31</v>
      </c>
      <c r="E14" s="28">
        <v>7</v>
      </c>
    </row>
    <row r="15" spans="1:5" x14ac:dyDescent="0.25">
      <c r="A15" s="284"/>
      <c r="B15" s="285"/>
      <c r="C15" s="81"/>
      <c r="D15" s="294" t="s">
        <v>114</v>
      </c>
      <c r="E15" s="28"/>
    </row>
    <row r="16" spans="1:5" x14ac:dyDescent="0.25">
      <c r="A16" s="284"/>
      <c r="B16" s="285"/>
      <c r="C16" s="81"/>
      <c r="D16" s="294" t="s">
        <v>172</v>
      </c>
      <c r="E16" s="28"/>
    </row>
    <row r="17" spans="1:5" ht="21" customHeight="1" x14ac:dyDescent="0.25">
      <c r="A17" s="284">
        <v>3</v>
      </c>
      <c r="B17" s="285" t="s">
        <v>308</v>
      </c>
      <c r="C17" s="300" t="s">
        <v>306</v>
      </c>
      <c r="D17" s="300"/>
      <c r="E17" s="308">
        <v>120</v>
      </c>
    </row>
    <row r="18" spans="1:5" x14ac:dyDescent="0.25">
      <c r="A18" s="284"/>
      <c r="B18" s="285"/>
      <c r="C18" s="81" t="s">
        <v>307</v>
      </c>
      <c r="D18" s="294" t="s">
        <v>287</v>
      </c>
      <c r="E18" s="28">
        <v>120</v>
      </c>
    </row>
    <row r="19" spans="1:5" x14ac:dyDescent="0.25">
      <c r="A19" s="284"/>
      <c r="B19" s="285"/>
      <c r="C19" s="81"/>
      <c r="D19" s="294" t="s">
        <v>77</v>
      </c>
      <c r="E19" s="28"/>
    </row>
    <row r="20" spans="1:5" x14ac:dyDescent="0.25">
      <c r="A20" s="284"/>
      <c r="B20" s="285"/>
      <c r="C20" s="81"/>
      <c r="D20" s="294" t="s">
        <v>78</v>
      </c>
      <c r="E20" s="28"/>
    </row>
    <row r="21" spans="1:5" x14ac:dyDescent="0.25">
      <c r="A21" s="284"/>
      <c r="B21" s="285"/>
      <c r="C21" s="81"/>
      <c r="D21" s="294" t="s">
        <v>31</v>
      </c>
      <c r="E21" s="28"/>
    </row>
    <row r="22" spans="1:5" x14ac:dyDescent="0.25">
      <c r="A22" s="284"/>
      <c r="B22" s="285"/>
      <c r="C22" s="81"/>
      <c r="D22" s="294" t="s">
        <v>114</v>
      </c>
      <c r="E22" s="28"/>
    </row>
    <row r="23" spans="1:5" x14ac:dyDescent="0.25">
      <c r="A23" s="284"/>
      <c r="B23" s="285"/>
      <c r="C23" s="81"/>
      <c r="D23" s="294" t="s">
        <v>172</v>
      </c>
      <c r="E23" s="28"/>
    </row>
    <row r="24" spans="1:5" ht="21" customHeight="1" x14ac:dyDescent="0.25">
      <c r="A24" s="284">
        <v>4</v>
      </c>
      <c r="B24" s="285" t="s">
        <v>309</v>
      </c>
      <c r="C24" s="300" t="s">
        <v>306</v>
      </c>
      <c r="D24" s="300"/>
      <c r="E24" s="308">
        <v>28</v>
      </c>
    </row>
    <row r="25" spans="1:5" x14ac:dyDescent="0.25">
      <c r="A25" s="284"/>
      <c r="B25" s="285"/>
      <c r="C25" s="81" t="s">
        <v>307</v>
      </c>
      <c r="D25" s="294" t="s">
        <v>287</v>
      </c>
      <c r="E25" s="28">
        <v>28</v>
      </c>
    </row>
    <row r="26" spans="1:5" x14ac:dyDescent="0.25">
      <c r="A26" s="284"/>
      <c r="B26" s="285"/>
      <c r="C26" s="81"/>
      <c r="D26" s="294" t="s">
        <v>77</v>
      </c>
      <c r="E26" s="28"/>
    </row>
    <row r="27" spans="1:5" x14ac:dyDescent="0.25">
      <c r="A27" s="284"/>
      <c r="B27" s="285"/>
      <c r="C27" s="81"/>
      <c r="D27" s="294" t="s">
        <v>78</v>
      </c>
      <c r="E27" s="28"/>
    </row>
    <row r="28" spans="1:5" x14ac:dyDescent="0.25">
      <c r="A28" s="284"/>
      <c r="B28" s="285"/>
      <c r="C28" s="81"/>
      <c r="D28" s="294" t="s">
        <v>31</v>
      </c>
      <c r="E28" s="28"/>
    </row>
    <row r="29" spans="1:5" x14ac:dyDescent="0.25">
      <c r="A29" s="284"/>
      <c r="B29" s="285"/>
      <c r="C29" s="81"/>
      <c r="D29" s="294" t="s">
        <v>114</v>
      </c>
      <c r="E29" s="28"/>
    </row>
    <row r="30" spans="1:5" x14ac:dyDescent="0.25">
      <c r="A30" s="284"/>
      <c r="B30" s="285"/>
      <c r="C30" s="81"/>
      <c r="D30" s="294" t="s">
        <v>172</v>
      </c>
      <c r="E30" s="28"/>
    </row>
  </sheetData>
  <mergeCells count="18">
    <mergeCell ref="A24:A30"/>
    <mergeCell ref="B24:B30"/>
    <mergeCell ref="C24:D24"/>
    <mergeCell ref="C25:C30"/>
    <mergeCell ref="A10:A16"/>
    <mergeCell ref="B10:B16"/>
    <mergeCell ref="C10:D10"/>
    <mergeCell ref="C11:C16"/>
    <mergeCell ref="A17:A23"/>
    <mergeCell ref="B17:B23"/>
    <mergeCell ref="C17:D17"/>
    <mergeCell ref="C18:C23"/>
    <mergeCell ref="B1:E1"/>
    <mergeCell ref="C2:D2"/>
    <mergeCell ref="A3:A9"/>
    <mergeCell ref="B3:B9"/>
    <mergeCell ref="C3:D3"/>
    <mergeCell ref="C4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EA86-D073-4F16-A1D9-C7CEEA8EC50F}">
  <dimension ref="A1:D122"/>
  <sheetViews>
    <sheetView topLeftCell="A106" workbookViewId="0">
      <selection activeCell="K32" sqref="K32"/>
    </sheetView>
  </sheetViews>
  <sheetFormatPr defaultRowHeight="15" x14ac:dyDescent="0.25"/>
  <cols>
    <col min="3" max="3" width="12.85546875" customWidth="1"/>
    <col min="4" max="4" width="21.140625" customWidth="1"/>
  </cols>
  <sheetData>
    <row r="1" spans="1:4" x14ac:dyDescent="0.25">
      <c r="A1" s="27" t="s">
        <v>23</v>
      </c>
      <c r="B1" s="27" t="s">
        <v>24</v>
      </c>
      <c r="C1" s="27" t="s">
        <v>25</v>
      </c>
      <c r="D1" s="28" t="s">
        <v>26</v>
      </c>
    </row>
    <row r="2" spans="1:4" x14ac:dyDescent="0.25">
      <c r="A2" s="27"/>
      <c r="B2" s="27"/>
      <c r="C2" s="27"/>
      <c r="D2" s="29" t="s">
        <v>27</v>
      </c>
    </row>
    <row r="3" spans="1:4" ht="63.75" x14ac:dyDescent="0.25">
      <c r="A3" s="30">
        <v>1</v>
      </c>
      <c r="B3" s="31" t="s">
        <v>28</v>
      </c>
      <c r="C3" s="32" t="s">
        <v>29</v>
      </c>
      <c r="D3" s="33">
        <f t="shared" ref="D3" si="0">D4+D5+D6+D7+D8</f>
        <v>0</v>
      </c>
    </row>
    <row r="4" spans="1:4" x14ac:dyDescent="0.25">
      <c r="A4" s="34"/>
      <c r="B4" s="35"/>
      <c r="C4" s="36" t="s">
        <v>30</v>
      </c>
      <c r="D4" s="33"/>
    </row>
    <row r="5" spans="1:4" x14ac:dyDescent="0.25">
      <c r="A5" s="34"/>
      <c r="B5" s="35"/>
      <c r="C5" s="36" t="s">
        <v>31</v>
      </c>
      <c r="D5" s="33"/>
    </row>
    <row r="6" spans="1:4" x14ac:dyDescent="0.25">
      <c r="A6" s="34"/>
      <c r="B6" s="35"/>
      <c r="C6" s="36" t="s">
        <v>32</v>
      </c>
      <c r="D6" s="33"/>
    </row>
    <row r="7" spans="1:4" x14ac:dyDescent="0.25">
      <c r="A7" s="34"/>
      <c r="B7" s="35"/>
      <c r="C7" s="36" t="s">
        <v>33</v>
      </c>
      <c r="D7" s="33"/>
    </row>
    <row r="8" spans="1:4" ht="38.25" x14ac:dyDescent="0.25">
      <c r="A8" s="34"/>
      <c r="B8" s="35"/>
      <c r="C8" s="32" t="s">
        <v>34</v>
      </c>
      <c r="D8" s="33"/>
    </row>
    <row r="9" spans="1:4" ht="63.75" x14ac:dyDescent="0.25">
      <c r="A9" s="30">
        <v>2</v>
      </c>
      <c r="B9" s="31" t="s">
        <v>35</v>
      </c>
      <c r="C9" s="32" t="s">
        <v>29</v>
      </c>
      <c r="D9" s="33">
        <f t="shared" ref="D9" si="1">D10+D11+D12+D13+D14</f>
        <v>0</v>
      </c>
    </row>
    <row r="10" spans="1:4" x14ac:dyDescent="0.25">
      <c r="A10" s="34"/>
      <c r="B10" s="35"/>
      <c r="C10" s="36" t="s">
        <v>30</v>
      </c>
      <c r="D10" s="33"/>
    </row>
    <row r="11" spans="1:4" x14ac:dyDescent="0.25">
      <c r="A11" s="34"/>
      <c r="B11" s="35"/>
      <c r="C11" s="36" t="s">
        <v>31</v>
      </c>
      <c r="D11" s="33"/>
    </row>
    <row r="12" spans="1:4" x14ac:dyDescent="0.25">
      <c r="A12" s="34"/>
      <c r="B12" s="35"/>
      <c r="C12" s="36" t="s">
        <v>32</v>
      </c>
      <c r="D12" s="33"/>
    </row>
    <row r="13" spans="1:4" x14ac:dyDescent="0.25">
      <c r="A13" s="34"/>
      <c r="B13" s="35"/>
      <c r="C13" s="36" t="s">
        <v>33</v>
      </c>
      <c r="D13" s="33"/>
    </row>
    <row r="14" spans="1:4" ht="38.25" x14ac:dyDescent="0.25">
      <c r="A14" s="34"/>
      <c r="B14" s="35"/>
      <c r="C14" s="32" t="s">
        <v>34</v>
      </c>
      <c r="D14" s="33"/>
    </row>
    <row r="15" spans="1:4" ht="63.75" x14ac:dyDescent="0.25">
      <c r="A15" s="30">
        <v>3</v>
      </c>
      <c r="B15" s="37" t="s">
        <v>36</v>
      </c>
      <c r="C15" s="32" t="s">
        <v>29</v>
      </c>
      <c r="D15" s="33">
        <f t="shared" ref="D15" si="2">D16+D17+D18+D19+D20</f>
        <v>0</v>
      </c>
    </row>
    <row r="16" spans="1:4" x14ac:dyDescent="0.25">
      <c r="A16" s="34"/>
      <c r="B16" s="37"/>
      <c r="C16" s="36" t="s">
        <v>30</v>
      </c>
      <c r="D16" s="29"/>
    </row>
    <row r="17" spans="1:4" x14ac:dyDescent="0.25">
      <c r="A17" s="34"/>
      <c r="B17" s="37"/>
      <c r="C17" s="36" t="s">
        <v>31</v>
      </c>
      <c r="D17" s="29"/>
    </row>
    <row r="18" spans="1:4" x14ac:dyDescent="0.25">
      <c r="A18" s="34"/>
      <c r="B18" s="37"/>
      <c r="C18" s="36" t="s">
        <v>32</v>
      </c>
      <c r="D18" s="29"/>
    </row>
    <row r="19" spans="1:4" x14ac:dyDescent="0.25">
      <c r="A19" s="34"/>
      <c r="B19" s="37"/>
      <c r="C19" s="36" t="s">
        <v>33</v>
      </c>
      <c r="D19" s="29"/>
    </row>
    <row r="20" spans="1:4" ht="38.25" x14ac:dyDescent="0.25">
      <c r="A20" s="34"/>
      <c r="B20" s="37"/>
      <c r="C20" s="32" t="s">
        <v>34</v>
      </c>
      <c r="D20" s="29"/>
    </row>
    <row r="21" spans="1:4" ht="63.75" x14ac:dyDescent="0.25">
      <c r="A21" s="30">
        <v>4</v>
      </c>
      <c r="B21" s="37" t="s">
        <v>37</v>
      </c>
      <c r="C21" s="32" t="s">
        <v>29</v>
      </c>
      <c r="D21" s="33">
        <f t="shared" ref="D21" si="3">D22+D23+D24+D25+D26</f>
        <v>0</v>
      </c>
    </row>
    <row r="22" spans="1:4" x14ac:dyDescent="0.25">
      <c r="A22" s="34"/>
      <c r="B22" s="37"/>
      <c r="C22" s="36" t="s">
        <v>30</v>
      </c>
      <c r="D22" s="29"/>
    </row>
    <row r="23" spans="1:4" x14ac:dyDescent="0.25">
      <c r="A23" s="34"/>
      <c r="B23" s="37"/>
      <c r="C23" s="36" t="s">
        <v>31</v>
      </c>
      <c r="D23" s="29"/>
    </row>
    <row r="24" spans="1:4" x14ac:dyDescent="0.25">
      <c r="A24" s="34"/>
      <c r="B24" s="37"/>
      <c r="C24" s="36" t="s">
        <v>32</v>
      </c>
      <c r="D24" s="29"/>
    </row>
    <row r="25" spans="1:4" x14ac:dyDescent="0.25">
      <c r="A25" s="34"/>
      <c r="B25" s="37"/>
      <c r="C25" s="36" t="s">
        <v>33</v>
      </c>
      <c r="D25" s="29"/>
    </row>
    <row r="26" spans="1:4" ht="38.25" x14ac:dyDescent="0.25">
      <c r="A26" s="34"/>
      <c r="B26" s="37"/>
      <c r="C26" s="32" t="s">
        <v>34</v>
      </c>
      <c r="D26" s="29"/>
    </row>
    <row r="27" spans="1:4" ht="63.75" x14ac:dyDescent="0.25">
      <c r="A27" s="30">
        <v>5</v>
      </c>
      <c r="B27" s="37" t="s">
        <v>38</v>
      </c>
      <c r="C27" s="32" t="s">
        <v>29</v>
      </c>
      <c r="D27" s="33">
        <f t="shared" ref="D27" si="4">D28+D29+D30+D31+D32</f>
        <v>0</v>
      </c>
    </row>
    <row r="28" spans="1:4" x14ac:dyDescent="0.25">
      <c r="A28" s="34"/>
      <c r="B28" s="37"/>
      <c r="C28" s="36" t="s">
        <v>30</v>
      </c>
      <c r="D28" s="29"/>
    </row>
    <row r="29" spans="1:4" x14ac:dyDescent="0.25">
      <c r="A29" s="34"/>
      <c r="B29" s="37"/>
      <c r="C29" s="36" t="s">
        <v>31</v>
      </c>
      <c r="D29" s="29"/>
    </row>
    <row r="30" spans="1:4" x14ac:dyDescent="0.25">
      <c r="A30" s="34"/>
      <c r="B30" s="37"/>
      <c r="C30" s="36" t="s">
        <v>32</v>
      </c>
      <c r="D30" s="29"/>
    </row>
    <row r="31" spans="1:4" x14ac:dyDescent="0.25">
      <c r="A31" s="34"/>
      <c r="B31" s="37"/>
      <c r="C31" s="36" t="s">
        <v>33</v>
      </c>
      <c r="D31" s="29"/>
    </row>
    <row r="32" spans="1:4" ht="38.25" x14ac:dyDescent="0.25">
      <c r="A32" s="34"/>
      <c r="B32" s="37"/>
      <c r="C32" s="32" t="s">
        <v>34</v>
      </c>
      <c r="D32" s="29"/>
    </row>
    <row r="33" spans="1:4" ht="63.75" x14ac:dyDescent="0.25">
      <c r="A33" s="30">
        <v>6</v>
      </c>
      <c r="B33" s="37" t="s">
        <v>39</v>
      </c>
      <c r="C33" s="32" t="s">
        <v>29</v>
      </c>
      <c r="D33" s="33">
        <f t="shared" ref="D33" si="5">D34+D35+D36+D37+D38</f>
        <v>0</v>
      </c>
    </row>
    <row r="34" spans="1:4" x14ac:dyDescent="0.25">
      <c r="A34" s="34"/>
      <c r="B34" s="37"/>
      <c r="C34" s="36" t="s">
        <v>30</v>
      </c>
      <c r="D34" s="29"/>
    </row>
    <row r="35" spans="1:4" x14ac:dyDescent="0.25">
      <c r="A35" s="34"/>
      <c r="B35" s="37"/>
      <c r="C35" s="36" t="s">
        <v>31</v>
      </c>
      <c r="D35" s="29"/>
    </row>
    <row r="36" spans="1:4" x14ac:dyDescent="0.25">
      <c r="A36" s="34"/>
      <c r="B36" s="37"/>
      <c r="C36" s="36" t="s">
        <v>32</v>
      </c>
      <c r="D36" s="29"/>
    </row>
    <row r="37" spans="1:4" x14ac:dyDescent="0.25">
      <c r="A37" s="34"/>
      <c r="B37" s="37"/>
      <c r="C37" s="36" t="s">
        <v>33</v>
      </c>
      <c r="D37" s="29"/>
    </row>
    <row r="38" spans="1:4" ht="38.25" x14ac:dyDescent="0.25">
      <c r="A38" s="34"/>
      <c r="B38" s="37"/>
      <c r="C38" s="32" t="s">
        <v>34</v>
      </c>
      <c r="D38" s="29"/>
    </row>
    <row r="39" spans="1:4" ht="63.75" x14ac:dyDescent="0.25">
      <c r="A39" s="30">
        <v>7</v>
      </c>
      <c r="B39" s="37" t="s">
        <v>40</v>
      </c>
      <c r="C39" s="32" t="s">
        <v>29</v>
      </c>
      <c r="D39" s="33">
        <f t="shared" ref="D39" si="6">D40+D41+D42+D43+D44</f>
        <v>0</v>
      </c>
    </row>
    <row r="40" spans="1:4" x14ac:dyDescent="0.25">
      <c r="A40" s="34"/>
      <c r="B40" s="37"/>
      <c r="C40" s="36" t="s">
        <v>30</v>
      </c>
      <c r="D40" s="29"/>
    </row>
    <row r="41" spans="1:4" x14ac:dyDescent="0.25">
      <c r="A41" s="34"/>
      <c r="B41" s="37"/>
      <c r="C41" s="36" t="s">
        <v>31</v>
      </c>
      <c r="D41" s="29"/>
    </row>
    <row r="42" spans="1:4" x14ac:dyDescent="0.25">
      <c r="A42" s="34"/>
      <c r="B42" s="37"/>
      <c r="C42" s="36" t="s">
        <v>32</v>
      </c>
      <c r="D42" s="29"/>
    </row>
    <row r="43" spans="1:4" x14ac:dyDescent="0.25">
      <c r="A43" s="34"/>
      <c r="B43" s="37"/>
      <c r="C43" s="36" t="s">
        <v>33</v>
      </c>
      <c r="D43" s="29"/>
    </row>
    <row r="44" spans="1:4" ht="38.25" x14ac:dyDescent="0.25">
      <c r="A44" s="34"/>
      <c r="B44" s="37"/>
      <c r="C44" s="32" t="s">
        <v>34</v>
      </c>
      <c r="D44" s="29"/>
    </row>
    <row r="45" spans="1:4" ht="63.75" x14ac:dyDescent="0.25">
      <c r="A45" s="30">
        <v>8</v>
      </c>
      <c r="B45" s="37" t="s">
        <v>41</v>
      </c>
      <c r="C45" s="32" t="s">
        <v>29</v>
      </c>
      <c r="D45" s="33">
        <f t="shared" ref="D45" si="7">D46+D47+D48+D49+D50</f>
        <v>0</v>
      </c>
    </row>
    <row r="46" spans="1:4" x14ac:dyDescent="0.25">
      <c r="A46" s="34"/>
      <c r="B46" s="37"/>
      <c r="C46" s="36" t="s">
        <v>30</v>
      </c>
      <c r="D46" s="29"/>
    </row>
    <row r="47" spans="1:4" x14ac:dyDescent="0.25">
      <c r="A47" s="34"/>
      <c r="B47" s="37"/>
      <c r="C47" s="36" t="s">
        <v>31</v>
      </c>
      <c r="D47" s="29"/>
    </row>
    <row r="48" spans="1:4" x14ac:dyDescent="0.25">
      <c r="A48" s="34"/>
      <c r="B48" s="37"/>
      <c r="C48" s="36" t="s">
        <v>32</v>
      </c>
      <c r="D48" s="29"/>
    </row>
    <row r="49" spans="1:4" x14ac:dyDescent="0.25">
      <c r="A49" s="34"/>
      <c r="B49" s="37"/>
      <c r="C49" s="36" t="s">
        <v>33</v>
      </c>
      <c r="D49" s="29"/>
    </row>
    <row r="50" spans="1:4" ht="38.25" x14ac:dyDescent="0.25">
      <c r="A50" s="34"/>
      <c r="B50" s="37"/>
      <c r="C50" s="32" t="s">
        <v>34</v>
      </c>
      <c r="D50" s="29"/>
    </row>
    <row r="51" spans="1:4" ht="63.75" x14ac:dyDescent="0.25">
      <c r="A51" s="30">
        <v>9</v>
      </c>
      <c r="B51" s="37" t="s">
        <v>42</v>
      </c>
      <c r="C51" s="32" t="s">
        <v>29</v>
      </c>
      <c r="D51" s="33">
        <f t="shared" ref="D51" si="8">D52+D53+D54+D55+D56</f>
        <v>0</v>
      </c>
    </row>
    <row r="52" spans="1:4" x14ac:dyDescent="0.25">
      <c r="A52" s="34"/>
      <c r="B52" s="37"/>
      <c r="C52" s="36" t="s">
        <v>30</v>
      </c>
      <c r="D52" s="29"/>
    </row>
    <row r="53" spans="1:4" x14ac:dyDescent="0.25">
      <c r="A53" s="34"/>
      <c r="B53" s="37"/>
      <c r="C53" s="36" t="s">
        <v>31</v>
      </c>
      <c r="D53" s="29"/>
    </row>
    <row r="54" spans="1:4" x14ac:dyDescent="0.25">
      <c r="A54" s="34"/>
      <c r="B54" s="37"/>
      <c r="C54" s="36" t="s">
        <v>32</v>
      </c>
      <c r="D54" s="29"/>
    </row>
    <row r="55" spans="1:4" x14ac:dyDescent="0.25">
      <c r="A55" s="34"/>
      <c r="B55" s="37"/>
      <c r="C55" s="36" t="s">
        <v>33</v>
      </c>
      <c r="D55" s="29"/>
    </row>
    <row r="56" spans="1:4" ht="38.25" x14ac:dyDescent="0.25">
      <c r="A56" s="34"/>
      <c r="B56" s="37"/>
      <c r="C56" s="32" t="s">
        <v>34</v>
      </c>
      <c r="D56" s="29"/>
    </row>
    <row r="57" spans="1:4" ht="63.75" x14ac:dyDescent="0.25">
      <c r="A57" s="30">
        <v>10</v>
      </c>
      <c r="B57" s="37" t="s">
        <v>43</v>
      </c>
      <c r="C57" s="32" t="s">
        <v>29</v>
      </c>
      <c r="D57" s="33">
        <f t="shared" ref="D57" si="9">D58+D59+D60+D61+D62</f>
        <v>0</v>
      </c>
    </row>
    <row r="58" spans="1:4" x14ac:dyDescent="0.25">
      <c r="A58" s="34"/>
      <c r="B58" s="37"/>
      <c r="C58" s="36" t="s">
        <v>30</v>
      </c>
      <c r="D58" s="29"/>
    </row>
    <row r="59" spans="1:4" x14ac:dyDescent="0.25">
      <c r="A59" s="34"/>
      <c r="B59" s="37"/>
      <c r="C59" s="36" t="s">
        <v>31</v>
      </c>
      <c r="D59" s="29"/>
    </row>
    <row r="60" spans="1:4" x14ac:dyDescent="0.25">
      <c r="A60" s="34"/>
      <c r="B60" s="37"/>
      <c r="C60" s="36" t="s">
        <v>32</v>
      </c>
      <c r="D60" s="29"/>
    </row>
    <row r="61" spans="1:4" x14ac:dyDescent="0.25">
      <c r="A61" s="34"/>
      <c r="B61" s="37"/>
      <c r="C61" s="36" t="s">
        <v>33</v>
      </c>
      <c r="D61" s="29"/>
    </row>
    <row r="62" spans="1:4" ht="38.25" x14ac:dyDescent="0.25">
      <c r="A62" s="34"/>
      <c r="B62" s="37"/>
      <c r="C62" s="32" t="s">
        <v>34</v>
      </c>
      <c r="D62" s="29"/>
    </row>
    <row r="63" spans="1:4" ht="63.75" x14ac:dyDescent="0.25">
      <c r="A63" s="30">
        <v>11</v>
      </c>
      <c r="B63" s="37" t="s">
        <v>44</v>
      </c>
      <c r="C63" s="32" t="s">
        <v>29</v>
      </c>
      <c r="D63" s="33">
        <f t="shared" ref="D63" si="10">D64+D65+D66+D67+D68</f>
        <v>0</v>
      </c>
    </row>
    <row r="64" spans="1:4" x14ac:dyDescent="0.25">
      <c r="A64" s="34"/>
      <c r="B64" s="37"/>
      <c r="C64" s="36" t="s">
        <v>30</v>
      </c>
      <c r="D64" s="29"/>
    </row>
    <row r="65" spans="1:4" x14ac:dyDescent="0.25">
      <c r="A65" s="34"/>
      <c r="B65" s="37"/>
      <c r="C65" s="36" t="s">
        <v>31</v>
      </c>
      <c r="D65" s="29"/>
    </row>
    <row r="66" spans="1:4" x14ac:dyDescent="0.25">
      <c r="A66" s="34"/>
      <c r="B66" s="37"/>
      <c r="C66" s="36" t="s">
        <v>32</v>
      </c>
      <c r="D66" s="29"/>
    </row>
    <row r="67" spans="1:4" x14ac:dyDescent="0.25">
      <c r="A67" s="34"/>
      <c r="B67" s="37"/>
      <c r="C67" s="36" t="s">
        <v>33</v>
      </c>
      <c r="D67" s="29"/>
    </row>
    <row r="68" spans="1:4" ht="38.25" x14ac:dyDescent="0.25">
      <c r="A68" s="34"/>
      <c r="B68" s="37"/>
      <c r="C68" s="32" t="s">
        <v>34</v>
      </c>
      <c r="D68" s="29"/>
    </row>
    <row r="69" spans="1:4" ht="63.75" x14ac:dyDescent="0.25">
      <c r="A69" s="30">
        <v>12</v>
      </c>
      <c r="B69" s="37" t="s">
        <v>45</v>
      </c>
      <c r="C69" s="32" t="s">
        <v>29</v>
      </c>
      <c r="D69" s="33">
        <f t="shared" ref="D69" si="11">D70+D71+D72+D73+D74</f>
        <v>0</v>
      </c>
    </row>
    <row r="70" spans="1:4" x14ac:dyDescent="0.25">
      <c r="A70" s="34"/>
      <c r="B70" s="37"/>
      <c r="C70" s="36" t="s">
        <v>30</v>
      </c>
      <c r="D70" s="29"/>
    </row>
    <row r="71" spans="1:4" x14ac:dyDescent="0.25">
      <c r="A71" s="34"/>
      <c r="B71" s="37"/>
      <c r="C71" s="36" t="s">
        <v>31</v>
      </c>
      <c r="D71" s="29"/>
    </row>
    <row r="72" spans="1:4" x14ac:dyDescent="0.25">
      <c r="A72" s="34"/>
      <c r="B72" s="37"/>
      <c r="C72" s="36" t="s">
        <v>32</v>
      </c>
      <c r="D72" s="29"/>
    </row>
    <row r="73" spans="1:4" x14ac:dyDescent="0.25">
      <c r="A73" s="34"/>
      <c r="B73" s="37"/>
      <c r="C73" s="36" t="s">
        <v>33</v>
      </c>
      <c r="D73" s="29"/>
    </row>
    <row r="74" spans="1:4" ht="38.25" x14ac:dyDescent="0.25">
      <c r="A74" s="34"/>
      <c r="B74" s="37"/>
      <c r="C74" s="32" t="s">
        <v>34</v>
      </c>
      <c r="D74" s="29"/>
    </row>
    <row r="75" spans="1:4" ht="63.75" x14ac:dyDescent="0.25">
      <c r="A75" s="30">
        <v>13</v>
      </c>
      <c r="B75" s="37" t="s">
        <v>46</v>
      </c>
      <c r="C75" s="32" t="s">
        <v>29</v>
      </c>
      <c r="D75" s="33">
        <f t="shared" ref="D75" si="12">D76+D77+D78+D79+D80</f>
        <v>0</v>
      </c>
    </row>
    <row r="76" spans="1:4" x14ac:dyDescent="0.25">
      <c r="A76" s="34"/>
      <c r="B76" s="37"/>
      <c r="C76" s="36" t="s">
        <v>30</v>
      </c>
      <c r="D76" s="29"/>
    </row>
    <row r="77" spans="1:4" x14ac:dyDescent="0.25">
      <c r="A77" s="34"/>
      <c r="B77" s="37"/>
      <c r="C77" s="36" t="s">
        <v>31</v>
      </c>
      <c r="D77" s="29"/>
    </row>
    <row r="78" spans="1:4" x14ac:dyDescent="0.25">
      <c r="A78" s="34"/>
      <c r="B78" s="37"/>
      <c r="C78" s="36" t="s">
        <v>32</v>
      </c>
      <c r="D78" s="29"/>
    </row>
    <row r="79" spans="1:4" x14ac:dyDescent="0.25">
      <c r="A79" s="34"/>
      <c r="B79" s="37"/>
      <c r="C79" s="36" t="s">
        <v>33</v>
      </c>
      <c r="D79" s="29"/>
    </row>
    <row r="80" spans="1:4" ht="38.25" x14ac:dyDescent="0.25">
      <c r="A80" s="34"/>
      <c r="B80" s="37"/>
      <c r="C80" s="32" t="s">
        <v>34</v>
      </c>
      <c r="D80" s="29"/>
    </row>
    <row r="81" spans="1:4" ht="63.75" x14ac:dyDescent="0.25">
      <c r="A81" s="30">
        <v>14</v>
      </c>
      <c r="B81" s="37" t="s">
        <v>47</v>
      </c>
      <c r="C81" s="32" t="s">
        <v>29</v>
      </c>
      <c r="D81" s="33">
        <f t="shared" ref="D81" si="13">D82+D83+D84+D85+D86</f>
        <v>0</v>
      </c>
    </row>
    <row r="82" spans="1:4" x14ac:dyDescent="0.25">
      <c r="A82" s="34"/>
      <c r="B82" s="37"/>
      <c r="C82" s="36" t="s">
        <v>30</v>
      </c>
      <c r="D82" s="29"/>
    </row>
    <row r="83" spans="1:4" x14ac:dyDescent="0.25">
      <c r="A83" s="34"/>
      <c r="B83" s="37"/>
      <c r="C83" s="36" t="s">
        <v>31</v>
      </c>
      <c r="D83" s="29"/>
    </row>
    <row r="84" spans="1:4" x14ac:dyDescent="0.25">
      <c r="A84" s="34"/>
      <c r="B84" s="37"/>
      <c r="C84" s="36" t="s">
        <v>32</v>
      </c>
      <c r="D84" s="29"/>
    </row>
    <row r="85" spans="1:4" x14ac:dyDescent="0.25">
      <c r="A85" s="34"/>
      <c r="B85" s="37"/>
      <c r="C85" s="36" t="s">
        <v>33</v>
      </c>
      <c r="D85" s="29"/>
    </row>
    <row r="86" spans="1:4" ht="38.25" x14ac:dyDescent="0.25">
      <c r="A86" s="34"/>
      <c r="B86" s="37"/>
      <c r="C86" s="32" t="s">
        <v>34</v>
      </c>
      <c r="D86" s="29"/>
    </row>
    <row r="87" spans="1:4" ht="63.75" x14ac:dyDescent="0.25">
      <c r="A87" s="30">
        <v>15</v>
      </c>
      <c r="B87" s="37" t="s">
        <v>48</v>
      </c>
      <c r="C87" s="32" t="s">
        <v>29</v>
      </c>
      <c r="D87" s="33">
        <f t="shared" ref="D87" si="14">D88+D89+D90+D91+D92</f>
        <v>0</v>
      </c>
    </row>
    <row r="88" spans="1:4" x14ac:dyDescent="0.25">
      <c r="A88" s="34"/>
      <c r="B88" s="37"/>
      <c r="C88" s="36" t="s">
        <v>30</v>
      </c>
      <c r="D88" s="29"/>
    </row>
    <row r="89" spans="1:4" x14ac:dyDescent="0.25">
      <c r="A89" s="34"/>
      <c r="B89" s="37"/>
      <c r="C89" s="36" t="s">
        <v>31</v>
      </c>
      <c r="D89" s="29"/>
    </row>
    <row r="90" spans="1:4" x14ac:dyDescent="0.25">
      <c r="A90" s="34"/>
      <c r="B90" s="37"/>
      <c r="C90" s="36" t="s">
        <v>32</v>
      </c>
      <c r="D90" s="29"/>
    </row>
    <row r="91" spans="1:4" x14ac:dyDescent="0.25">
      <c r="A91" s="34"/>
      <c r="B91" s="37"/>
      <c r="C91" s="36" t="s">
        <v>33</v>
      </c>
      <c r="D91" s="29"/>
    </row>
    <row r="92" spans="1:4" ht="38.25" x14ac:dyDescent="0.25">
      <c r="A92" s="34"/>
      <c r="B92" s="37"/>
      <c r="C92" s="32" t="s">
        <v>49</v>
      </c>
      <c r="D92" s="29"/>
    </row>
    <row r="93" spans="1:4" ht="63.75" x14ac:dyDescent="0.25">
      <c r="A93" s="30">
        <v>16</v>
      </c>
      <c r="B93" s="37" t="s">
        <v>50</v>
      </c>
      <c r="C93" s="32" t="s">
        <v>29</v>
      </c>
      <c r="D93" s="33">
        <f t="shared" ref="D93" si="15">D94+D95+D96+D97+D98</f>
        <v>0</v>
      </c>
    </row>
    <row r="94" spans="1:4" x14ac:dyDescent="0.25">
      <c r="A94" s="34"/>
      <c r="B94" s="37"/>
      <c r="C94" s="36" t="s">
        <v>30</v>
      </c>
      <c r="D94" s="29"/>
    </row>
    <row r="95" spans="1:4" x14ac:dyDescent="0.25">
      <c r="A95" s="34"/>
      <c r="B95" s="37"/>
      <c r="C95" s="36" t="s">
        <v>31</v>
      </c>
      <c r="D95" s="29"/>
    </row>
    <row r="96" spans="1:4" x14ac:dyDescent="0.25">
      <c r="A96" s="34"/>
      <c r="B96" s="37"/>
      <c r="C96" s="36" t="s">
        <v>32</v>
      </c>
      <c r="D96" s="29"/>
    </row>
    <row r="97" spans="1:4" x14ac:dyDescent="0.25">
      <c r="A97" s="34"/>
      <c r="B97" s="37"/>
      <c r="C97" s="36" t="s">
        <v>33</v>
      </c>
      <c r="D97" s="29"/>
    </row>
    <row r="98" spans="1:4" ht="38.25" x14ac:dyDescent="0.25">
      <c r="A98" s="34"/>
      <c r="B98" s="37"/>
      <c r="C98" s="32" t="s">
        <v>51</v>
      </c>
      <c r="D98" s="29"/>
    </row>
    <row r="99" spans="1:4" ht="63.75" x14ac:dyDescent="0.25">
      <c r="A99" s="27">
        <v>17</v>
      </c>
      <c r="B99" s="37" t="s">
        <v>52</v>
      </c>
      <c r="C99" s="32" t="s">
        <v>29</v>
      </c>
      <c r="D99" s="33">
        <f t="shared" ref="D99" si="16">D100+D101+D102+D103+D104</f>
        <v>0</v>
      </c>
    </row>
    <row r="100" spans="1:4" x14ac:dyDescent="0.25">
      <c r="A100" s="27"/>
      <c r="B100" s="37"/>
      <c r="C100" s="36" t="s">
        <v>30</v>
      </c>
      <c r="D100" s="29"/>
    </row>
    <row r="101" spans="1:4" x14ac:dyDescent="0.25">
      <c r="A101" s="27"/>
      <c r="B101" s="37"/>
      <c r="C101" s="36" t="s">
        <v>31</v>
      </c>
      <c r="D101" s="29"/>
    </row>
    <row r="102" spans="1:4" x14ac:dyDescent="0.25">
      <c r="A102" s="27"/>
      <c r="B102" s="37"/>
      <c r="C102" s="36" t="s">
        <v>32</v>
      </c>
      <c r="D102" s="29"/>
    </row>
    <row r="103" spans="1:4" x14ac:dyDescent="0.25">
      <c r="A103" s="27"/>
      <c r="B103" s="37"/>
      <c r="C103" s="36" t="s">
        <v>33</v>
      </c>
      <c r="D103" s="29"/>
    </row>
    <row r="104" spans="1:4" ht="38.25" x14ac:dyDescent="0.25">
      <c r="A104" s="27"/>
      <c r="B104" s="37"/>
      <c r="C104" s="32" t="s">
        <v>53</v>
      </c>
      <c r="D104" s="29"/>
    </row>
    <row r="105" spans="1:4" ht="63.75" x14ac:dyDescent="0.25">
      <c r="A105" s="30">
        <v>18</v>
      </c>
      <c r="B105" s="37" t="s">
        <v>54</v>
      </c>
      <c r="C105" s="32" t="s">
        <v>29</v>
      </c>
      <c r="D105" s="33">
        <f t="shared" ref="D105" si="17">D106+D107+D108+D109+D110</f>
        <v>0</v>
      </c>
    </row>
    <row r="106" spans="1:4" x14ac:dyDescent="0.25">
      <c r="A106" s="34"/>
      <c r="B106" s="37"/>
      <c r="C106" s="36" t="s">
        <v>30</v>
      </c>
      <c r="D106" s="29"/>
    </row>
    <row r="107" spans="1:4" x14ac:dyDescent="0.25">
      <c r="A107" s="34"/>
      <c r="B107" s="37"/>
      <c r="C107" s="36" t="s">
        <v>31</v>
      </c>
      <c r="D107" s="29"/>
    </row>
    <row r="108" spans="1:4" x14ac:dyDescent="0.25">
      <c r="A108" s="34"/>
      <c r="B108" s="37"/>
      <c r="C108" s="36" t="s">
        <v>32</v>
      </c>
      <c r="D108" s="29"/>
    </row>
    <row r="109" spans="1:4" x14ac:dyDescent="0.25">
      <c r="A109" s="34"/>
      <c r="B109" s="37"/>
      <c r="C109" s="36" t="s">
        <v>33</v>
      </c>
      <c r="D109" s="29"/>
    </row>
    <row r="110" spans="1:4" ht="38.25" x14ac:dyDescent="0.25">
      <c r="A110" s="34"/>
      <c r="B110" s="37"/>
      <c r="C110" s="32" t="s">
        <v>55</v>
      </c>
      <c r="D110" s="29"/>
    </row>
    <row r="111" spans="1:4" ht="63.75" x14ac:dyDescent="0.25">
      <c r="A111" s="27">
        <v>19</v>
      </c>
      <c r="B111" s="37" t="s">
        <v>56</v>
      </c>
      <c r="C111" s="32" t="s">
        <v>29</v>
      </c>
      <c r="D111" s="33">
        <f t="shared" ref="D111" si="18">D112+D113+D114+D115+D116</f>
        <v>0</v>
      </c>
    </row>
    <row r="112" spans="1:4" x14ac:dyDescent="0.25">
      <c r="A112" s="27"/>
      <c r="B112" s="37"/>
      <c r="C112" s="36" t="s">
        <v>30</v>
      </c>
      <c r="D112" s="29"/>
    </row>
    <row r="113" spans="1:4" x14ac:dyDescent="0.25">
      <c r="A113" s="27"/>
      <c r="B113" s="37"/>
      <c r="C113" s="36" t="s">
        <v>31</v>
      </c>
      <c r="D113" s="29"/>
    </row>
    <row r="114" spans="1:4" x14ac:dyDescent="0.25">
      <c r="A114" s="27"/>
      <c r="B114" s="37"/>
      <c r="C114" s="36" t="s">
        <v>32</v>
      </c>
      <c r="D114" s="29"/>
    </row>
    <row r="115" spans="1:4" x14ac:dyDescent="0.25">
      <c r="A115" s="27"/>
      <c r="B115" s="37"/>
      <c r="C115" s="36" t="s">
        <v>33</v>
      </c>
      <c r="D115" s="29"/>
    </row>
    <row r="116" spans="1:4" ht="38.25" x14ac:dyDescent="0.25">
      <c r="A116" s="27"/>
      <c r="B116" s="37"/>
      <c r="C116" s="32" t="s">
        <v>57</v>
      </c>
      <c r="D116" s="29"/>
    </row>
    <row r="117" spans="1:4" ht="63.75" x14ac:dyDescent="0.25">
      <c r="A117" s="27">
        <v>20</v>
      </c>
      <c r="B117" s="37" t="s">
        <v>58</v>
      </c>
      <c r="C117" s="32" t="s">
        <v>29</v>
      </c>
      <c r="D117" s="33">
        <f t="shared" ref="D117" si="19">D118+D119+D120+D121+D122</f>
        <v>0</v>
      </c>
    </row>
    <row r="118" spans="1:4" x14ac:dyDescent="0.25">
      <c r="A118" s="27"/>
      <c r="B118" s="37"/>
      <c r="C118" s="36" t="s">
        <v>30</v>
      </c>
      <c r="D118" s="29"/>
    </row>
    <row r="119" spans="1:4" x14ac:dyDescent="0.25">
      <c r="A119" s="27"/>
      <c r="B119" s="37"/>
      <c r="C119" s="36" t="s">
        <v>31</v>
      </c>
      <c r="D119" s="29"/>
    </row>
    <row r="120" spans="1:4" x14ac:dyDescent="0.25">
      <c r="A120" s="27"/>
      <c r="B120" s="37"/>
      <c r="C120" s="36" t="s">
        <v>32</v>
      </c>
      <c r="D120" s="29"/>
    </row>
    <row r="121" spans="1:4" x14ac:dyDescent="0.25">
      <c r="A121" s="27"/>
      <c r="B121" s="37"/>
      <c r="C121" s="36" t="s">
        <v>33</v>
      </c>
      <c r="D121" s="29"/>
    </row>
    <row r="122" spans="1:4" ht="38.25" x14ac:dyDescent="0.25">
      <c r="A122" s="27"/>
      <c r="B122" s="37"/>
      <c r="C122" s="32" t="s">
        <v>59</v>
      </c>
      <c r="D122" s="29"/>
    </row>
  </sheetData>
  <mergeCells count="43">
    <mergeCell ref="A105:A110"/>
    <mergeCell ref="B105:B110"/>
    <mergeCell ref="A111:A116"/>
    <mergeCell ref="B111:B116"/>
    <mergeCell ref="A117:A122"/>
    <mergeCell ref="B117:B122"/>
    <mergeCell ref="A87:A92"/>
    <mergeCell ref="B87:B92"/>
    <mergeCell ref="A93:A98"/>
    <mergeCell ref="B93:B98"/>
    <mergeCell ref="A99:A104"/>
    <mergeCell ref="B99:B104"/>
    <mergeCell ref="A69:A74"/>
    <mergeCell ref="B69:B74"/>
    <mergeCell ref="A75:A80"/>
    <mergeCell ref="B75:B80"/>
    <mergeCell ref="A81:A86"/>
    <mergeCell ref="B81:B86"/>
    <mergeCell ref="A51:A56"/>
    <mergeCell ref="B51:B56"/>
    <mergeCell ref="A57:A62"/>
    <mergeCell ref="B57:B62"/>
    <mergeCell ref="A63:A68"/>
    <mergeCell ref="B63:B68"/>
    <mergeCell ref="A33:A38"/>
    <mergeCell ref="B33:B38"/>
    <mergeCell ref="A39:A44"/>
    <mergeCell ref="B39:B44"/>
    <mergeCell ref="A45:A50"/>
    <mergeCell ref="B45:B50"/>
    <mergeCell ref="A15:A20"/>
    <mergeCell ref="B15:B20"/>
    <mergeCell ref="A21:A26"/>
    <mergeCell ref="B21:B26"/>
    <mergeCell ref="A27:A32"/>
    <mergeCell ref="B27:B32"/>
    <mergeCell ref="A1:A2"/>
    <mergeCell ref="B1:B2"/>
    <mergeCell ref="C1:C2"/>
    <mergeCell ref="A3:A8"/>
    <mergeCell ref="B3:B8"/>
    <mergeCell ref="A9:A14"/>
    <mergeCell ref="B9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07319-4A58-4070-8A71-4EFFBE734FC3}">
  <dimension ref="A1:O129"/>
  <sheetViews>
    <sheetView workbookViewId="0">
      <selection activeCell="R24" sqref="R24"/>
    </sheetView>
  </sheetViews>
  <sheetFormatPr defaultRowHeight="12.75" x14ac:dyDescent="0.25"/>
  <cols>
    <col min="1" max="1" width="3.85546875" style="39" customWidth="1"/>
    <col min="2" max="2" width="13.7109375" style="39" customWidth="1"/>
    <col min="3" max="3" width="14" style="39" customWidth="1"/>
    <col min="4" max="15" width="6.7109375" style="39" customWidth="1"/>
    <col min="16" max="16384" width="9.140625" style="39"/>
  </cols>
  <sheetData>
    <row r="1" spans="1:15" ht="32.25" customHeight="1" x14ac:dyDescent="0.25">
      <c r="A1" s="38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21.75" customHeight="1" x14ac:dyDescent="0.25">
      <c r="A2" s="40" t="s">
        <v>23</v>
      </c>
      <c r="B2" s="41" t="s">
        <v>61</v>
      </c>
      <c r="C2" s="41" t="s">
        <v>25</v>
      </c>
      <c r="D2" s="42" t="s">
        <v>62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ht="45.75" customHeight="1" x14ac:dyDescent="0.25">
      <c r="A3" s="45"/>
      <c r="B3" s="41"/>
      <c r="C3" s="41"/>
      <c r="D3" s="46" t="s">
        <v>63</v>
      </c>
      <c r="E3" s="47" t="s">
        <v>64</v>
      </c>
      <c r="F3" s="47" t="s">
        <v>65</v>
      </c>
      <c r="G3" s="46" t="s">
        <v>66</v>
      </c>
      <c r="H3" s="47" t="s">
        <v>67</v>
      </c>
      <c r="I3" s="47" t="s">
        <v>68</v>
      </c>
      <c r="J3" s="46" t="s">
        <v>69</v>
      </c>
      <c r="K3" s="47" t="s">
        <v>70</v>
      </c>
      <c r="L3" s="47" t="s">
        <v>71</v>
      </c>
      <c r="M3" s="46" t="s">
        <v>72</v>
      </c>
      <c r="N3" s="47" t="s">
        <v>73</v>
      </c>
      <c r="O3" s="47" t="s">
        <v>74</v>
      </c>
    </row>
    <row r="4" spans="1:15" ht="14.25" customHeight="1" x14ac:dyDescent="0.25">
      <c r="A4" s="48">
        <v>1</v>
      </c>
      <c r="B4" s="48" t="s">
        <v>75</v>
      </c>
      <c r="C4" s="49" t="s">
        <v>76</v>
      </c>
      <c r="D4" s="50"/>
      <c r="E4" s="50"/>
      <c r="F4" s="50"/>
      <c r="G4" s="50"/>
      <c r="H4" s="50"/>
      <c r="I4" s="50"/>
      <c r="J4" s="50"/>
      <c r="K4" s="50"/>
      <c r="L4" s="50"/>
      <c r="M4" s="51"/>
      <c r="N4" s="51"/>
      <c r="O4" s="51"/>
    </row>
    <row r="5" spans="1:15" ht="12.75" customHeight="1" x14ac:dyDescent="0.25">
      <c r="A5" s="52"/>
      <c r="B5" s="52"/>
      <c r="C5" s="49" t="s">
        <v>77</v>
      </c>
      <c r="D5" s="50"/>
      <c r="E5" s="50"/>
      <c r="F5" s="50"/>
      <c r="G5" s="50"/>
      <c r="H5" s="50"/>
      <c r="I5" s="50"/>
      <c r="J5" s="50"/>
      <c r="K5" s="50"/>
      <c r="L5" s="50"/>
      <c r="M5" s="51"/>
      <c r="N5" s="51"/>
      <c r="O5" s="51"/>
    </row>
    <row r="6" spans="1:15" ht="14.25" customHeight="1" x14ac:dyDescent="0.25">
      <c r="A6" s="52"/>
      <c r="B6" s="52"/>
      <c r="C6" s="49" t="s">
        <v>78</v>
      </c>
      <c r="D6" s="50"/>
      <c r="E6" s="50"/>
      <c r="F6" s="50"/>
      <c r="G6" s="50"/>
      <c r="H6" s="50">
        <v>2</v>
      </c>
      <c r="I6" s="50"/>
      <c r="J6" s="50"/>
      <c r="K6" s="50"/>
      <c r="L6" s="50"/>
      <c r="M6" s="51"/>
      <c r="N6" s="51"/>
      <c r="O6" s="51"/>
    </row>
    <row r="7" spans="1:15" ht="14.25" customHeight="1" x14ac:dyDescent="0.25">
      <c r="A7" s="52"/>
      <c r="B7" s="52"/>
      <c r="C7" s="49" t="s">
        <v>79</v>
      </c>
      <c r="D7" s="50"/>
      <c r="E7" s="50"/>
      <c r="F7" s="50">
        <v>2</v>
      </c>
      <c r="G7" s="50"/>
      <c r="H7" s="50"/>
      <c r="I7" s="50"/>
      <c r="J7" s="50"/>
      <c r="K7" s="50"/>
      <c r="L7" s="50"/>
      <c r="M7" s="51"/>
      <c r="N7" s="51"/>
      <c r="O7" s="51"/>
    </row>
    <row r="8" spans="1:15" ht="14.25" customHeight="1" x14ac:dyDescent="0.25">
      <c r="A8" s="52"/>
      <c r="B8" s="52"/>
      <c r="C8" s="49" t="s">
        <v>80</v>
      </c>
      <c r="D8" s="50">
        <v>1</v>
      </c>
      <c r="E8" s="50">
        <v>2</v>
      </c>
      <c r="F8" s="50"/>
      <c r="G8" s="50">
        <v>7</v>
      </c>
      <c r="H8" s="50"/>
      <c r="I8" s="50"/>
      <c r="J8" s="50"/>
      <c r="K8" s="50"/>
      <c r="L8" s="50"/>
      <c r="M8" s="51"/>
      <c r="N8" s="51"/>
      <c r="O8" s="51"/>
    </row>
    <row r="9" spans="1:15" ht="22.5" customHeight="1" x14ac:dyDescent="0.25">
      <c r="A9" s="52"/>
      <c r="B9" s="52"/>
      <c r="C9" s="53" t="s">
        <v>81</v>
      </c>
      <c r="D9" s="50"/>
      <c r="E9" s="50"/>
      <c r="F9" s="50"/>
      <c r="G9" s="50"/>
      <c r="H9" s="50"/>
      <c r="I9" s="50"/>
      <c r="J9" s="50"/>
      <c r="K9" s="50"/>
      <c r="L9" s="50"/>
      <c r="M9" s="51"/>
      <c r="N9" s="51"/>
      <c r="O9" s="51"/>
    </row>
    <row r="10" spans="1:15" ht="15.75" customHeight="1" x14ac:dyDescent="0.25">
      <c r="A10" s="54"/>
      <c r="B10" s="54"/>
      <c r="C10" s="55" t="s">
        <v>82</v>
      </c>
      <c r="D10" s="56">
        <f>SUM(D4:D9)</f>
        <v>1</v>
      </c>
      <c r="E10" s="56">
        <f t="shared" ref="E10:O10" si="0">SUM(E4:E9)</f>
        <v>2</v>
      </c>
      <c r="F10" s="56">
        <f t="shared" si="0"/>
        <v>2</v>
      </c>
      <c r="G10" s="56">
        <f t="shared" si="0"/>
        <v>7</v>
      </c>
      <c r="H10" s="56">
        <f t="shared" si="0"/>
        <v>2</v>
      </c>
      <c r="I10" s="56">
        <f t="shared" si="0"/>
        <v>0</v>
      </c>
      <c r="J10" s="56">
        <f t="shared" si="0"/>
        <v>0</v>
      </c>
      <c r="K10" s="56">
        <f t="shared" si="0"/>
        <v>0</v>
      </c>
      <c r="L10" s="56">
        <f t="shared" si="0"/>
        <v>0</v>
      </c>
      <c r="M10" s="56">
        <f t="shared" si="0"/>
        <v>0</v>
      </c>
      <c r="N10" s="56">
        <f t="shared" si="0"/>
        <v>0</v>
      </c>
      <c r="O10" s="56">
        <f t="shared" si="0"/>
        <v>0</v>
      </c>
    </row>
    <row r="11" spans="1:15" ht="15.75" customHeight="1" x14ac:dyDescent="0.25">
      <c r="A11" s="48">
        <v>2</v>
      </c>
      <c r="B11" s="48" t="s">
        <v>83</v>
      </c>
      <c r="C11" s="49" t="s">
        <v>76</v>
      </c>
      <c r="D11" s="57"/>
      <c r="E11" s="57"/>
      <c r="F11" s="57"/>
      <c r="G11" s="57"/>
      <c r="H11" s="57"/>
      <c r="I11" s="57"/>
      <c r="J11" s="57"/>
      <c r="K11" s="57"/>
      <c r="L11" s="57"/>
      <c r="M11" s="51"/>
      <c r="N11" s="51"/>
      <c r="O11" s="51"/>
    </row>
    <row r="12" spans="1:15" ht="14.25" customHeight="1" x14ac:dyDescent="0.25">
      <c r="A12" s="52"/>
      <c r="B12" s="52"/>
      <c r="C12" s="49" t="s">
        <v>77</v>
      </c>
      <c r="D12" s="50"/>
      <c r="E12" s="50"/>
      <c r="F12" s="50"/>
      <c r="G12" s="50"/>
      <c r="H12" s="50"/>
      <c r="I12" s="50"/>
      <c r="J12" s="50"/>
      <c r="K12" s="50"/>
      <c r="L12" s="50"/>
      <c r="M12" s="51"/>
      <c r="N12" s="51"/>
      <c r="O12" s="51"/>
    </row>
    <row r="13" spans="1:15" ht="15.75" customHeight="1" x14ac:dyDescent="0.25">
      <c r="A13" s="52"/>
      <c r="B13" s="52"/>
      <c r="C13" s="49" t="s">
        <v>78</v>
      </c>
      <c r="D13" s="50"/>
      <c r="E13" s="50"/>
      <c r="F13" s="50"/>
      <c r="G13" s="50">
        <v>3</v>
      </c>
      <c r="H13" s="50">
        <v>1</v>
      </c>
      <c r="I13" s="50"/>
      <c r="J13" s="50"/>
      <c r="K13" s="50"/>
      <c r="L13" s="50"/>
      <c r="M13" s="51"/>
      <c r="N13" s="51"/>
      <c r="O13" s="51"/>
    </row>
    <row r="14" spans="1:15" ht="14.25" customHeight="1" x14ac:dyDescent="0.25">
      <c r="A14" s="52"/>
      <c r="B14" s="52"/>
      <c r="C14" s="49" t="s">
        <v>79</v>
      </c>
      <c r="D14" s="50"/>
      <c r="E14" s="50">
        <v>3</v>
      </c>
      <c r="F14" s="50"/>
      <c r="G14" s="50"/>
      <c r="H14" s="50"/>
      <c r="I14" s="50"/>
      <c r="J14" s="50"/>
      <c r="K14" s="50"/>
      <c r="L14" s="50"/>
      <c r="M14" s="51"/>
      <c r="N14" s="51"/>
      <c r="O14" s="51"/>
    </row>
    <row r="15" spans="1:15" ht="15" customHeight="1" x14ac:dyDescent="0.25">
      <c r="A15" s="52"/>
      <c r="B15" s="52"/>
      <c r="C15" s="49" t="s">
        <v>80</v>
      </c>
      <c r="D15" s="50"/>
      <c r="E15" s="50"/>
      <c r="F15" s="50">
        <v>6</v>
      </c>
      <c r="G15" s="50"/>
      <c r="H15" s="50"/>
      <c r="I15" s="50"/>
      <c r="J15" s="50"/>
      <c r="K15" s="50"/>
      <c r="L15" s="50"/>
      <c r="M15" s="51"/>
      <c r="N15" s="51"/>
      <c r="O15" s="51"/>
    </row>
    <row r="16" spans="1:15" ht="24.75" customHeight="1" x14ac:dyDescent="0.25">
      <c r="A16" s="52"/>
      <c r="B16" s="52"/>
      <c r="C16" s="53" t="s">
        <v>81</v>
      </c>
      <c r="D16" s="50"/>
      <c r="E16" s="50"/>
      <c r="F16" s="50"/>
      <c r="G16" s="50"/>
      <c r="H16" s="50"/>
      <c r="I16" s="50"/>
      <c r="J16" s="50"/>
      <c r="K16" s="50"/>
      <c r="L16" s="50"/>
      <c r="M16" s="51"/>
      <c r="N16" s="51"/>
      <c r="O16" s="51"/>
    </row>
    <row r="17" spans="1:15" ht="17.25" customHeight="1" x14ac:dyDescent="0.25">
      <c r="A17" s="54"/>
      <c r="B17" s="54"/>
      <c r="C17" s="58" t="s">
        <v>82</v>
      </c>
      <c r="D17" s="56">
        <f>SUM(D11:D16)</f>
        <v>0</v>
      </c>
      <c r="E17" s="56">
        <f t="shared" ref="E17:O17" si="1">SUM(E11:E16)</f>
        <v>3</v>
      </c>
      <c r="F17" s="56">
        <f t="shared" si="1"/>
        <v>6</v>
      </c>
      <c r="G17" s="56">
        <f t="shared" si="1"/>
        <v>3</v>
      </c>
      <c r="H17" s="56">
        <f t="shared" si="1"/>
        <v>1</v>
      </c>
      <c r="I17" s="56">
        <f t="shared" si="1"/>
        <v>0</v>
      </c>
      <c r="J17" s="56">
        <f t="shared" si="1"/>
        <v>0</v>
      </c>
      <c r="K17" s="56">
        <f t="shared" si="1"/>
        <v>0</v>
      </c>
      <c r="L17" s="56">
        <f t="shared" si="1"/>
        <v>0</v>
      </c>
      <c r="M17" s="56">
        <f t="shared" si="1"/>
        <v>0</v>
      </c>
      <c r="N17" s="56">
        <f t="shared" si="1"/>
        <v>0</v>
      </c>
      <c r="O17" s="56">
        <f t="shared" si="1"/>
        <v>0</v>
      </c>
    </row>
    <row r="18" spans="1:15" ht="13.5" customHeight="1" x14ac:dyDescent="0.25">
      <c r="A18" s="48">
        <v>3</v>
      </c>
      <c r="B18" s="48" t="s">
        <v>84</v>
      </c>
      <c r="C18" s="49" t="s">
        <v>76</v>
      </c>
      <c r="D18" s="50"/>
      <c r="E18" s="50"/>
      <c r="F18" s="50"/>
      <c r="G18" s="50"/>
      <c r="H18" s="50"/>
      <c r="I18" s="50"/>
      <c r="J18" s="50"/>
      <c r="K18" s="50"/>
      <c r="L18" s="50"/>
      <c r="M18" s="51"/>
      <c r="N18" s="51"/>
      <c r="O18" s="51"/>
    </row>
    <row r="19" spans="1:15" ht="15" customHeight="1" x14ac:dyDescent="0.25">
      <c r="A19" s="52"/>
      <c r="B19" s="52"/>
      <c r="C19" s="49" t="s">
        <v>77</v>
      </c>
      <c r="D19" s="50"/>
      <c r="E19" s="50"/>
      <c r="F19" s="50"/>
      <c r="G19" s="50"/>
      <c r="H19" s="50"/>
      <c r="I19" s="50"/>
      <c r="J19" s="50"/>
      <c r="K19" s="50"/>
      <c r="L19" s="50"/>
      <c r="M19" s="51"/>
      <c r="N19" s="51"/>
      <c r="O19" s="51"/>
    </row>
    <row r="20" spans="1:15" x14ac:dyDescent="0.25">
      <c r="A20" s="52"/>
      <c r="B20" s="52"/>
      <c r="C20" s="49" t="s">
        <v>78</v>
      </c>
      <c r="D20" s="50"/>
      <c r="E20" s="50"/>
      <c r="F20" s="50"/>
      <c r="G20" s="50"/>
      <c r="H20" s="50"/>
      <c r="I20" s="50"/>
      <c r="J20" s="50"/>
      <c r="K20" s="50"/>
      <c r="L20" s="50"/>
      <c r="M20" s="51"/>
      <c r="N20" s="51"/>
      <c r="O20" s="51"/>
    </row>
    <row r="21" spans="1:15" ht="15" customHeight="1" x14ac:dyDescent="0.25">
      <c r="A21" s="52"/>
      <c r="B21" s="52"/>
      <c r="C21" s="49" t="s">
        <v>79</v>
      </c>
      <c r="D21" s="50"/>
      <c r="E21" s="50"/>
      <c r="F21" s="50"/>
      <c r="G21" s="50"/>
      <c r="H21" s="50">
        <v>1</v>
      </c>
      <c r="I21" s="50"/>
      <c r="J21" s="50"/>
      <c r="K21" s="50"/>
      <c r="L21" s="50"/>
      <c r="M21" s="51"/>
      <c r="N21" s="51"/>
      <c r="O21" s="51"/>
    </row>
    <row r="22" spans="1:15" ht="15.75" customHeight="1" x14ac:dyDescent="0.25">
      <c r="A22" s="52"/>
      <c r="B22" s="52"/>
      <c r="C22" s="49" t="s">
        <v>80</v>
      </c>
      <c r="D22" s="50"/>
      <c r="E22" s="50"/>
      <c r="F22" s="50"/>
      <c r="G22" s="50"/>
      <c r="H22" s="50"/>
      <c r="I22" s="50"/>
      <c r="J22" s="50"/>
      <c r="K22" s="50"/>
      <c r="L22" s="50"/>
      <c r="M22" s="51"/>
      <c r="N22" s="51"/>
      <c r="O22" s="51"/>
    </row>
    <row r="23" spans="1:15" ht="29.25" customHeight="1" x14ac:dyDescent="0.25">
      <c r="A23" s="52"/>
      <c r="B23" s="52"/>
      <c r="C23" s="53" t="s">
        <v>81</v>
      </c>
      <c r="D23" s="50"/>
      <c r="E23" s="50"/>
      <c r="F23" s="50"/>
      <c r="G23" s="50"/>
      <c r="H23" s="50"/>
      <c r="I23" s="50"/>
      <c r="J23" s="50"/>
      <c r="K23" s="50"/>
      <c r="L23" s="50"/>
      <c r="M23" s="51"/>
      <c r="N23" s="51"/>
      <c r="O23" s="51"/>
    </row>
    <row r="24" spans="1:15" ht="16.5" customHeight="1" x14ac:dyDescent="0.25">
      <c r="A24" s="54"/>
      <c r="B24" s="54"/>
      <c r="C24" s="58" t="s">
        <v>82</v>
      </c>
      <c r="D24" s="56">
        <f>SUM(D18:D23)</f>
        <v>0</v>
      </c>
      <c r="E24" s="56">
        <f t="shared" ref="E24:O24" si="2">SUM(E18:E23)</f>
        <v>0</v>
      </c>
      <c r="F24" s="56">
        <f t="shared" si="2"/>
        <v>0</v>
      </c>
      <c r="G24" s="56">
        <f t="shared" si="2"/>
        <v>0</v>
      </c>
      <c r="H24" s="56">
        <f t="shared" si="2"/>
        <v>1</v>
      </c>
      <c r="I24" s="56">
        <f t="shared" si="2"/>
        <v>0</v>
      </c>
      <c r="J24" s="56">
        <f t="shared" si="2"/>
        <v>0</v>
      </c>
      <c r="K24" s="56">
        <f t="shared" si="2"/>
        <v>0</v>
      </c>
      <c r="L24" s="56">
        <f t="shared" si="2"/>
        <v>0</v>
      </c>
      <c r="M24" s="56">
        <f t="shared" si="2"/>
        <v>0</v>
      </c>
      <c r="N24" s="56">
        <f t="shared" si="2"/>
        <v>0</v>
      </c>
      <c r="O24" s="56">
        <f t="shared" si="2"/>
        <v>0</v>
      </c>
    </row>
    <row r="25" spans="1:15" ht="14.25" customHeight="1" x14ac:dyDescent="0.25">
      <c r="A25" s="48">
        <v>4</v>
      </c>
      <c r="B25" s="48" t="s">
        <v>85</v>
      </c>
      <c r="C25" s="49" t="s">
        <v>76</v>
      </c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51"/>
      <c r="O25" s="51"/>
    </row>
    <row r="26" spans="1:15" ht="15" customHeight="1" x14ac:dyDescent="0.25">
      <c r="A26" s="52"/>
      <c r="B26" s="52"/>
      <c r="C26" s="49" t="s">
        <v>77</v>
      </c>
      <c r="D26" s="50"/>
      <c r="E26" s="50"/>
      <c r="F26" s="50"/>
      <c r="G26" s="50"/>
      <c r="H26" s="50"/>
      <c r="I26" s="50"/>
      <c r="J26" s="50"/>
      <c r="K26" s="50"/>
      <c r="L26" s="50"/>
      <c r="M26" s="51"/>
      <c r="N26" s="51"/>
      <c r="O26" s="51"/>
    </row>
    <row r="27" spans="1:15" ht="15.75" customHeight="1" x14ac:dyDescent="0.25">
      <c r="A27" s="52"/>
      <c r="B27" s="52"/>
      <c r="C27" s="49" t="s">
        <v>78</v>
      </c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51"/>
    </row>
    <row r="28" spans="1:15" ht="14.25" customHeight="1" x14ac:dyDescent="0.25">
      <c r="A28" s="52"/>
      <c r="B28" s="52"/>
      <c r="C28" s="49" t="s">
        <v>79</v>
      </c>
      <c r="D28" s="51"/>
      <c r="E28" s="51"/>
      <c r="F28" s="29"/>
      <c r="G28" s="51"/>
      <c r="H28" s="51"/>
      <c r="I28" s="51"/>
      <c r="J28" s="51"/>
      <c r="K28" s="51"/>
      <c r="L28" s="51"/>
      <c r="M28" s="51"/>
      <c r="N28" s="51"/>
      <c r="O28" s="51"/>
    </row>
    <row r="29" spans="1:15" x14ac:dyDescent="0.25">
      <c r="A29" s="52"/>
      <c r="B29" s="52"/>
      <c r="C29" s="49" t="s">
        <v>80</v>
      </c>
      <c r="D29" s="51"/>
      <c r="E29" s="51"/>
      <c r="F29" s="29"/>
      <c r="G29" s="51"/>
      <c r="H29" s="51"/>
      <c r="I29" s="51"/>
      <c r="J29" s="51"/>
      <c r="K29" s="51"/>
      <c r="L29" s="51"/>
      <c r="M29" s="51"/>
      <c r="N29" s="51"/>
      <c r="O29" s="51"/>
    </row>
    <row r="30" spans="1:15" ht="25.5" x14ac:dyDescent="0.25">
      <c r="A30" s="52"/>
      <c r="B30" s="52"/>
      <c r="C30" s="53" t="s">
        <v>81</v>
      </c>
      <c r="D30" s="51"/>
      <c r="E30" s="51"/>
      <c r="F30" s="29"/>
      <c r="G30" s="51"/>
      <c r="H30" s="51"/>
      <c r="I30" s="51"/>
      <c r="J30" s="51"/>
      <c r="K30" s="51"/>
      <c r="L30" s="51"/>
      <c r="M30" s="51"/>
      <c r="N30" s="51"/>
      <c r="O30" s="51"/>
    </row>
    <row r="31" spans="1:15" ht="15" customHeight="1" x14ac:dyDescent="0.25">
      <c r="A31" s="54"/>
      <c r="B31" s="54"/>
      <c r="C31" s="58" t="s">
        <v>82</v>
      </c>
      <c r="D31" s="56">
        <f>SUM(D25:D30)</f>
        <v>0</v>
      </c>
      <c r="E31" s="56">
        <f t="shared" ref="E31:O31" si="3">SUM(E25:E30)</f>
        <v>0</v>
      </c>
      <c r="F31" s="56">
        <f t="shared" si="3"/>
        <v>0</v>
      </c>
      <c r="G31" s="56">
        <f t="shared" si="3"/>
        <v>0</v>
      </c>
      <c r="H31" s="56">
        <f t="shared" si="3"/>
        <v>0</v>
      </c>
      <c r="I31" s="56">
        <f t="shared" si="3"/>
        <v>0</v>
      </c>
      <c r="J31" s="56">
        <f t="shared" si="3"/>
        <v>0</v>
      </c>
      <c r="K31" s="56">
        <f t="shared" si="3"/>
        <v>0</v>
      </c>
      <c r="L31" s="56">
        <f t="shared" si="3"/>
        <v>0</v>
      </c>
      <c r="M31" s="56">
        <f t="shared" si="3"/>
        <v>0</v>
      </c>
      <c r="N31" s="56">
        <f t="shared" si="3"/>
        <v>0</v>
      </c>
      <c r="O31" s="56">
        <f t="shared" si="3"/>
        <v>0</v>
      </c>
    </row>
    <row r="32" spans="1:15" x14ac:dyDescent="0.25">
      <c r="A32" s="48">
        <v>5</v>
      </c>
      <c r="B32" s="48" t="s">
        <v>86</v>
      </c>
      <c r="C32" s="49" t="s">
        <v>76</v>
      </c>
      <c r="D32" s="51"/>
      <c r="E32" s="51"/>
      <c r="F32" s="29"/>
      <c r="G32" s="51"/>
      <c r="H32" s="51"/>
      <c r="I32" s="51"/>
      <c r="J32" s="51"/>
      <c r="K32" s="51"/>
      <c r="L32" s="51"/>
      <c r="M32" s="51"/>
      <c r="N32" s="51"/>
      <c r="O32" s="51"/>
    </row>
    <row r="33" spans="1:15" x14ac:dyDescent="0.25">
      <c r="A33" s="52"/>
      <c r="B33" s="52"/>
      <c r="C33" s="49" t="s">
        <v>77</v>
      </c>
      <c r="D33" s="51"/>
      <c r="E33" s="51"/>
      <c r="F33" s="29">
        <v>1</v>
      </c>
      <c r="G33" s="51"/>
      <c r="H33" s="51"/>
      <c r="I33" s="51"/>
      <c r="J33" s="51"/>
      <c r="K33" s="51"/>
      <c r="L33" s="51"/>
      <c r="M33" s="51"/>
      <c r="N33" s="51"/>
      <c r="O33" s="51"/>
    </row>
    <row r="34" spans="1:15" x14ac:dyDescent="0.25">
      <c r="A34" s="52"/>
      <c r="B34" s="52"/>
      <c r="C34" s="49" t="s">
        <v>78</v>
      </c>
      <c r="D34" s="51"/>
      <c r="E34" s="51"/>
      <c r="F34" s="29"/>
      <c r="G34" s="51"/>
      <c r="H34" s="51">
        <v>1</v>
      </c>
      <c r="I34" s="51"/>
      <c r="J34" s="51"/>
      <c r="K34" s="51"/>
      <c r="L34" s="51"/>
      <c r="M34" s="51"/>
      <c r="N34" s="51"/>
      <c r="O34" s="51"/>
    </row>
    <row r="35" spans="1:15" ht="15" customHeight="1" x14ac:dyDescent="0.25">
      <c r="A35" s="52"/>
      <c r="B35" s="52"/>
      <c r="C35" s="49" t="s">
        <v>79</v>
      </c>
      <c r="D35" s="51"/>
      <c r="E35" s="51"/>
      <c r="F35" s="29"/>
      <c r="G35" s="51"/>
      <c r="H35" s="51"/>
      <c r="I35" s="51"/>
      <c r="J35" s="51"/>
      <c r="K35" s="51"/>
      <c r="L35" s="51"/>
      <c r="M35" s="51"/>
      <c r="N35" s="51"/>
      <c r="O35" s="51"/>
    </row>
    <row r="36" spans="1:15" ht="15" customHeight="1" x14ac:dyDescent="0.25">
      <c r="A36" s="52"/>
      <c r="B36" s="52"/>
      <c r="C36" s="49" t="s">
        <v>80</v>
      </c>
      <c r="D36" s="51">
        <v>1</v>
      </c>
      <c r="E36" s="51"/>
      <c r="F36" s="29"/>
      <c r="G36" s="51"/>
      <c r="H36" s="51"/>
      <c r="I36" s="51"/>
      <c r="J36" s="51"/>
      <c r="K36" s="51"/>
      <c r="L36" s="51"/>
      <c r="M36" s="51"/>
      <c r="N36" s="51"/>
      <c r="O36" s="51"/>
    </row>
    <row r="37" spans="1:15" ht="29.25" customHeight="1" x14ac:dyDescent="0.25">
      <c r="A37" s="52"/>
      <c r="B37" s="52"/>
      <c r="C37" s="53" t="s">
        <v>81</v>
      </c>
      <c r="D37" s="51"/>
      <c r="E37" s="51"/>
      <c r="F37" s="29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5">
      <c r="A38" s="54"/>
      <c r="B38" s="54"/>
      <c r="C38" s="58" t="s">
        <v>82</v>
      </c>
      <c r="D38" s="59">
        <f>SUM(D33:D37)</f>
        <v>1</v>
      </c>
      <c r="E38" s="59">
        <f t="shared" ref="E38:O38" si="4">SUM(E33:E37)</f>
        <v>0</v>
      </c>
      <c r="F38" s="59">
        <f t="shared" si="4"/>
        <v>1</v>
      </c>
      <c r="G38" s="59">
        <f t="shared" si="4"/>
        <v>0</v>
      </c>
      <c r="H38" s="59">
        <f t="shared" si="4"/>
        <v>1</v>
      </c>
      <c r="I38" s="59">
        <f t="shared" si="4"/>
        <v>0</v>
      </c>
      <c r="J38" s="59">
        <f t="shared" si="4"/>
        <v>0</v>
      </c>
      <c r="K38" s="59">
        <f t="shared" si="4"/>
        <v>0</v>
      </c>
      <c r="L38" s="59">
        <f t="shared" si="4"/>
        <v>0</v>
      </c>
      <c r="M38" s="59">
        <f t="shared" si="4"/>
        <v>0</v>
      </c>
      <c r="N38" s="59">
        <f t="shared" si="4"/>
        <v>0</v>
      </c>
      <c r="O38" s="59">
        <f t="shared" si="4"/>
        <v>0</v>
      </c>
    </row>
    <row r="39" spans="1:15" ht="14.25" customHeight="1" x14ac:dyDescent="0.25">
      <c r="A39" s="48">
        <v>6</v>
      </c>
      <c r="B39" s="48" t="s">
        <v>87</v>
      </c>
      <c r="C39" s="49" t="s">
        <v>76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0" spans="1:15" x14ac:dyDescent="0.25">
      <c r="A40" s="52"/>
      <c r="B40" s="52"/>
      <c r="C40" s="49" t="s">
        <v>77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</row>
    <row r="41" spans="1:15" ht="19.5" customHeight="1" x14ac:dyDescent="0.25">
      <c r="A41" s="52"/>
      <c r="B41" s="52"/>
      <c r="C41" s="49" t="s">
        <v>78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</row>
    <row r="42" spans="1:15" ht="15" customHeight="1" x14ac:dyDescent="0.25">
      <c r="A42" s="52"/>
      <c r="B42" s="52"/>
      <c r="C42" s="49" t="s">
        <v>79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</row>
    <row r="43" spans="1:15" ht="15" customHeight="1" x14ac:dyDescent="0.25">
      <c r="A43" s="52"/>
      <c r="B43" s="52"/>
      <c r="C43" s="49" t="s">
        <v>80</v>
      </c>
      <c r="D43" s="51">
        <v>1</v>
      </c>
      <c r="E43" s="51">
        <v>1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</row>
    <row r="44" spans="1:15" ht="28.5" customHeight="1" x14ac:dyDescent="0.25">
      <c r="A44" s="52"/>
      <c r="B44" s="52"/>
      <c r="C44" s="53" t="s">
        <v>81</v>
      </c>
      <c r="D44" s="51"/>
      <c r="E44" s="51"/>
      <c r="F44" s="51">
        <v>10</v>
      </c>
      <c r="G44" s="51">
        <v>6</v>
      </c>
      <c r="H44" s="51">
        <v>1</v>
      </c>
      <c r="I44" s="51"/>
      <c r="J44" s="51"/>
      <c r="K44" s="51"/>
      <c r="L44" s="51"/>
      <c r="M44" s="51"/>
      <c r="N44" s="51"/>
      <c r="O44" s="51"/>
    </row>
    <row r="45" spans="1:15" ht="21" customHeight="1" x14ac:dyDescent="0.25">
      <c r="A45" s="54"/>
      <c r="B45" s="54"/>
      <c r="C45" s="58" t="s">
        <v>82</v>
      </c>
      <c r="D45" s="59">
        <f>SUM(D40:D44)</f>
        <v>1</v>
      </c>
      <c r="E45" s="59">
        <f t="shared" ref="E45:O45" si="5">SUM(E40:E44)</f>
        <v>1</v>
      </c>
      <c r="F45" s="59">
        <f t="shared" si="5"/>
        <v>10</v>
      </c>
      <c r="G45" s="59">
        <f t="shared" si="5"/>
        <v>6</v>
      </c>
      <c r="H45" s="59">
        <f t="shared" si="5"/>
        <v>1</v>
      </c>
      <c r="I45" s="59">
        <f t="shared" si="5"/>
        <v>0</v>
      </c>
      <c r="J45" s="59">
        <f t="shared" si="5"/>
        <v>0</v>
      </c>
      <c r="K45" s="59">
        <f t="shared" si="5"/>
        <v>0</v>
      </c>
      <c r="L45" s="59">
        <f t="shared" si="5"/>
        <v>0</v>
      </c>
      <c r="M45" s="59">
        <f t="shared" si="5"/>
        <v>0</v>
      </c>
      <c r="N45" s="59">
        <f t="shared" si="5"/>
        <v>0</v>
      </c>
      <c r="O45" s="59">
        <f t="shared" si="5"/>
        <v>0</v>
      </c>
    </row>
    <row r="46" spans="1:15" ht="14.25" customHeight="1" x14ac:dyDescent="0.25">
      <c r="A46" s="48">
        <v>7</v>
      </c>
      <c r="B46" s="48" t="s">
        <v>88</v>
      </c>
      <c r="C46" s="49" t="s">
        <v>76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15" x14ac:dyDescent="0.25">
      <c r="A47" s="52"/>
      <c r="B47" s="52"/>
      <c r="C47" s="49" t="s">
        <v>77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1:15" ht="19.5" customHeight="1" x14ac:dyDescent="0.25">
      <c r="A48" s="52"/>
      <c r="B48" s="52"/>
      <c r="C48" s="49" t="s">
        <v>78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1:15" ht="15" customHeight="1" x14ac:dyDescent="0.25">
      <c r="A49" s="52"/>
      <c r="B49" s="52"/>
      <c r="C49" s="49" t="s">
        <v>79</v>
      </c>
      <c r="D49" s="51"/>
      <c r="E49" s="51"/>
      <c r="F49" s="51">
        <v>3</v>
      </c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15" customHeight="1" x14ac:dyDescent="0.25">
      <c r="A50" s="52"/>
      <c r="B50" s="52"/>
      <c r="C50" s="49" t="s">
        <v>80</v>
      </c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28.5" customHeight="1" x14ac:dyDescent="0.25">
      <c r="A51" s="52"/>
      <c r="B51" s="52"/>
      <c r="C51" s="53" t="s">
        <v>81</v>
      </c>
      <c r="D51" s="51"/>
      <c r="E51" s="51"/>
      <c r="F51" s="51"/>
      <c r="G51" s="51">
        <v>3</v>
      </c>
      <c r="H51" s="51"/>
      <c r="I51" s="51"/>
      <c r="J51" s="51"/>
      <c r="K51" s="51"/>
      <c r="L51" s="51"/>
      <c r="M51" s="51"/>
      <c r="N51" s="51"/>
      <c r="O51" s="51"/>
    </row>
    <row r="52" spans="1:15" ht="21" customHeight="1" x14ac:dyDescent="0.25">
      <c r="A52" s="54"/>
      <c r="B52" s="54"/>
      <c r="C52" s="58" t="s">
        <v>82</v>
      </c>
      <c r="D52" s="56">
        <f>SUM(D46:D51)</f>
        <v>0</v>
      </c>
      <c r="E52" s="56">
        <f t="shared" ref="E52:O52" si="6">SUM(E46:E51)</f>
        <v>0</v>
      </c>
      <c r="F52" s="56">
        <f t="shared" si="6"/>
        <v>3</v>
      </c>
      <c r="G52" s="56">
        <f t="shared" si="6"/>
        <v>3</v>
      </c>
      <c r="H52" s="56">
        <f t="shared" si="6"/>
        <v>0</v>
      </c>
      <c r="I52" s="56">
        <f t="shared" si="6"/>
        <v>0</v>
      </c>
      <c r="J52" s="56">
        <f t="shared" si="6"/>
        <v>0</v>
      </c>
      <c r="K52" s="56">
        <f t="shared" si="6"/>
        <v>0</v>
      </c>
      <c r="L52" s="56">
        <f t="shared" si="6"/>
        <v>0</v>
      </c>
      <c r="M52" s="56">
        <f t="shared" si="6"/>
        <v>0</v>
      </c>
      <c r="N52" s="56">
        <f t="shared" si="6"/>
        <v>0</v>
      </c>
      <c r="O52" s="56">
        <f t="shared" si="6"/>
        <v>0</v>
      </c>
    </row>
    <row r="53" spans="1:15" ht="15" customHeight="1" x14ac:dyDescent="0.25">
      <c r="A53" s="48">
        <v>8</v>
      </c>
      <c r="B53" s="48" t="s">
        <v>89</v>
      </c>
      <c r="C53" s="49" t="s">
        <v>76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</row>
    <row r="54" spans="1:15" ht="15" customHeight="1" x14ac:dyDescent="0.25">
      <c r="A54" s="52"/>
      <c r="B54" s="52"/>
      <c r="C54" s="49" t="s">
        <v>77</v>
      </c>
      <c r="D54" s="51"/>
      <c r="E54" s="51">
        <v>1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1:15" ht="15" customHeight="1" x14ac:dyDescent="0.25">
      <c r="A55" s="52"/>
      <c r="B55" s="52"/>
      <c r="C55" s="49" t="s">
        <v>78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1:15" ht="15" customHeight="1" x14ac:dyDescent="0.25">
      <c r="A56" s="52"/>
      <c r="B56" s="52"/>
      <c r="C56" s="49" t="s">
        <v>79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ht="15" customHeight="1" x14ac:dyDescent="0.25">
      <c r="A57" s="52"/>
      <c r="B57" s="52"/>
      <c r="C57" s="49" t="s">
        <v>80</v>
      </c>
      <c r="D57" s="51"/>
      <c r="E57" s="51"/>
      <c r="F57" s="51">
        <v>1</v>
      </c>
      <c r="G57" s="51">
        <v>1</v>
      </c>
      <c r="H57" s="51">
        <v>3</v>
      </c>
      <c r="I57" s="51"/>
      <c r="J57" s="51"/>
      <c r="K57" s="51"/>
      <c r="L57" s="51"/>
      <c r="M57" s="51"/>
      <c r="N57" s="51"/>
      <c r="O57" s="51"/>
    </row>
    <row r="58" spans="1:15" ht="31.5" customHeight="1" x14ac:dyDescent="0.25">
      <c r="A58" s="52"/>
      <c r="B58" s="52"/>
      <c r="C58" s="53" t="s">
        <v>81</v>
      </c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  <row r="59" spans="1:15" ht="23.25" customHeight="1" x14ac:dyDescent="0.25">
      <c r="A59" s="54"/>
      <c r="B59" s="54"/>
      <c r="C59" s="58" t="s">
        <v>82</v>
      </c>
      <c r="D59" s="59">
        <f>SUM(D53:D58)</f>
        <v>0</v>
      </c>
      <c r="E59" s="59">
        <f t="shared" ref="E59:O59" si="7">SUM(E53:E58)</f>
        <v>1</v>
      </c>
      <c r="F59" s="59">
        <f t="shared" si="7"/>
        <v>1</v>
      </c>
      <c r="G59" s="59">
        <f t="shared" si="7"/>
        <v>1</v>
      </c>
      <c r="H59" s="59">
        <f t="shared" si="7"/>
        <v>3</v>
      </c>
      <c r="I59" s="59">
        <f t="shared" si="7"/>
        <v>0</v>
      </c>
      <c r="J59" s="59">
        <f t="shared" si="7"/>
        <v>0</v>
      </c>
      <c r="K59" s="59">
        <f t="shared" si="7"/>
        <v>0</v>
      </c>
      <c r="L59" s="59">
        <f t="shared" si="7"/>
        <v>0</v>
      </c>
      <c r="M59" s="59">
        <f t="shared" si="7"/>
        <v>0</v>
      </c>
      <c r="N59" s="59">
        <f t="shared" si="7"/>
        <v>0</v>
      </c>
      <c r="O59" s="59">
        <f t="shared" si="7"/>
        <v>0</v>
      </c>
    </row>
    <row r="60" spans="1:15" ht="15" customHeight="1" x14ac:dyDescent="0.25">
      <c r="A60" s="48">
        <v>9</v>
      </c>
      <c r="B60" s="48" t="s">
        <v>90</v>
      </c>
      <c r="C60" s="49" t="s">
        <v>76</v>
      </c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</row>
    <row r="61" spans="1:15" ht="15" customHeight="1" x14ac:dyDescent="0.25">
      <c r="A61" s="52"/>
      <c r="B61" s="52"/>
      <c r="C61" s="49" t="s">
        <v>77</v>
      </c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</row>
    <row r="62" spans="1:15" ht="15" customHeight="1" x14ac:dyDescent="0.25">
      <c r="A62" s="52"/>
      <c r="B62" s="52"/>
      <c r="C62" s="49" t="s">
        <v>78</v>
      </c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1:15" ht="15" customHeight="1" x14ac:dyDescent="0.25">
      <c r="A63" s="52"/>
      <c r="B63" s="52"/>
      <c r="C63" s="49" t="s">
        <v>79</v>
      </c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</row>
    <row r="64" spans="1:15" ht="15" customHeight="1" x14ac:dyDescent="0.25">
      <c r="A64" s="52"/>
      <c r="B64" s="52"/>
      <c r="C64" s="49" t="s">
        <v>80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</row>
    <row r="65" spans="1:15" ht="28.5" customHeight="1" x14ac:dyDescent="0.25">
      <c r="A65" s="52"/>
      <c r="B65" s="52"/>
      <c r="C65" s="53" t="s">
        <v>81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x14ac:dyDescent="0.25">
      <c r="A66" s="54"/>
      <c r="B66" s="54"/>
      <c r="C66" s="58" t="s">
        <v>82</v>
      </c>
      <c r="D66" s="56">
        <f>SUM(D60:D65)</f>
        <v>0</v>
      </c>
      <c r="E66" s="56">
        <f t="shared" ref="E66:O66" si="8">SUM(E60:E65)</f>
        <v>0</v>
      </c>
      <c r="F66" s="56">
        <f t="shared" si="8"/>
        <v>0</v>
      </c>
      <c r="G66" s="56">
        <f t="shared" si="8"/>
        <v>0</v>
      </c>
      <c r="H66" s="56">
        <f t="shared" si="8"/>
        <v>0</v>
      </c>
      <c r="I66" s="56">
        <f t="shared" si="8"/>
        <v>0</v>
      </c>
      <c r="J66" s="56">
        <f t="shared" si="8"/>
        <v>0</v>
      </c>
      <c r="K66" s="56">
        <f t="shared" si="8"/>
        <v>0</v>
      </c>
      <c r="L66" s="56">
        <f t="shared" si="8"/>
        <v>0</v>
      </c>
      <c r="M66" s="56">
        <f t="shared" si="8"/>
        <v>0</v>
      </c>
      <c r="N66" s="56">
        <f t="shared" si="8"/>
        <v>0</v>
      </c>
      <c r="O66" s="56">
        <f t="shared" si="8"/>
        <v>0</v>
      </c>
    </row>
    <row r="67" spans="1:15" x14ac:dyDescent="0.2">
      <c r="A67" s="48">
        <v>10</v>
      </c>
      <c r="B67" s="48" t="s">
        <v>91</v>
      </c>
      <c r="C67" s="49" t="s">
        <v>76</v>
      </c>
      <c r="D67" s="60"/>
      <c r="E67" s="60"/>
      <c r="F67" s="60"/>
      <c r="G67" s="60"/>
      <c r="H67" s="60"/>
      <c r="I67" s="51"/>
      <c r="J67" s="51"/>
      <c r="K67" s="51"/>
      <c r="L67" s="51"/>
      <c r="M67" s="60"/>
      <c r="N67" s="60"/>
      <c r="O67" s="51"/>
    </row>
    <row r="68" spans="1:15" x14ac:dyDescent="0.2">
      <c r="A68" s="52"/>
      <c r="B68" s="52"/>
      <c r="C68" s="49" t="s">
        <v>77</v>
      </c>
      <c r="D68" s="60"/>
      <c r="E68" s="60"/>
      <c r="F68" s="60"/>
      <c r="G68" s="51"/>
      <c r="H68" s="51"/>
      <c r="I68" s="51"/>
      <c r="J68" s="51"/>
      <c r="K68" s="51"/>
      <c r="L68" s="51"/>
      <c r="M68" s="60"/>
      <c r="N68" s="60"/>
      <c r="O68" s="51"/>
    </row>
    <row r="69" spans="1:15" x14ac:dyDescent="0.2">
      <c r="A69" s="52"/>
      <c r="B69" s="52"/>
      <c r="C69" s="49" t="s">
        <v>78</v>
      </c>
      <c r="D69" s="60"/>
      <c r="E69" s="60"/>
      <c r="F69" s="60">
        <v>1</v>
      </c>
      <c r="G69" s="51"/>
      <c r="H69" s="51">
        <v>1</v>
      </c>
      <c r="I69" s="51"/>
      <c r="J69" s="51"/>
      <c r="K69" s="51"/>
      <c r="L69" s="51"/>
      <c r="M69" s="60"/>
      <c r="N69" s="60"/>
      <c r="O69" s="51"/>
    </row>
    <row r="70" spans="1:15" ht="15" customHeight="1" x14ac:dyDescent="0.2">
      <c r="A70" s="52"/>
      <c r="B70" s="52"/>
      <c r="C70" s="49" t="s">
        <v>79</v>
      </c>
      <c r="D70" s="60"/>
      <c r="E70" s="60"/>
      <c r="F70" s="60"/>
      <c r="G70" s="51"/>
      <c r="H70" s="51"/>
      <c r="I70" s="51"/>
      <c r="J70" s="51"/>
      <c r="K70" s="51"/>
      <c r="L70" s="51"/>
      <c r="M70" s="60"/>
      <c r="N70" s="60"/>
      <c r="O70" s="51"/>
    </row>
    <row r="71" spans="1:15" ht="15" customHeight="1" x14ac:dyDescent="0.2">
      <c r="A71" s="52"/>
      <c r="B71" s="52"/>
      <c r="C71" s="49" t="s">
        <v>80</v>
      </c>
      <c r="D71" s="60"/>
      <c r="E71" s="60"/>
      <c r="F71" s="60"/>
      <c r="G71" s="60">
        <v>1</v>
      </c>
      <c r="H71" s="60"/>
      <c r="I71" s="60"/>
      <c r="J71" s="51"/>
      <c r="K71" s="51"/>
      <c r="L71" s="51"/>
      <c r="M71" s="60"/>
      <c r="N71" s="60"/>
      <c r="O71" s="51"/>
    </row>
    <row r="72" spans="1:15" ht="30.75" customHeight="1" x14ac:dyDescent="0.2">
      <c r="A72" s="52"/>
      <c r="B72" s="52"/>
      <c r="C72" s="53" t="s">
        <v>81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51"/>
    </row>
    <row r="73" spans="1:15" ht="18" customHeight="1" x14ac:dyDescent="0.25">
      <c r="A73" s="54"/>
      <c r="B73" s="54"/>
      <c r="C73" s="58" t="s">
        <v>82</v>
      </c>
      <c r="D73" s="56">
        <f>SUM(D67:D72)</f>
        <v>0</v>
      </c>
      <c r="E73" s="56">
        <f t="shared" ref="E73:O73" si="9">SUM(E67:E72)</f>
        <v>0</v>
      </c>
      <c r="F73" s="56">
        <f t="shared" si="9"/>
        <v>1</v>
      </c>
      <c r="G73" s="56">
        <f t="shared" si="9"/>
        <v>1</v>
      </c>
      <c r="H73" s="56">
        <f t="shared" si="9"/>
        <v>1</v>
      </c>
      <c r="I73" s="56">
        <f t="shared" si="9"/>
        <v>0</v>
      </c>
      <c r="J73" s="56">
        <f t="shared" si="9"/>
        <v>0</v>
      </c>
      <c r="K73" s="56">
        <f t="shared" si="9"/>
        <v>0</v>
      </c>
      <c r="L73" s="56">
        <f t="shared" si="9"/>
        <v>0</v>
      </c>
      <c r="M73" s="56">
        <f t="shared" si="9"/>
        <v>0</v>
      </c>
      <c r="N73" s="56">
        <f t="shared" si="9"/>
        <v>0</v>
      </c>
      <c r="O73" s="56">
        <f t="shared" si="9"/>
        <v>0</v>
      </c>
    </row>
    <row r="74" spans="1:15" x14ac:dyDescent="0.25">
      <c r="A74" s="48">
        <v>11</v>
      </c>
      <c r="B74" s="48" t="s">
        <v>92</v>
      </c>
      <c r="C74" s="49" t="s">
        <v>76</v>
      </c>
      <c r="D74" s="51"/>
      <c r="E74" s="51"/>
      <c r="F74" s="51"/>
      <c r="G74" s="51"/>
      <c r="H74" s="51"/>
      <c r="I74" s="51"/>
      <c r="J74" s="29"/>
      <c r="K74" s="29"/>
      <c r="L74" s="29"/>
      <c r="M74" s="51"/>
      <c r="N74" s="51"/>
      <c r="O74" s="51"/>
    </row>
    <row r="75" spans="1:15" x14ac:dyDescent="0.25">
      <c r="A75" s="52"/>
      <c r="B75" s="52"/>
      <c r="C75" s="49" t="s">
        <v>77</v>
      </c>
      <c r="D75" s="51"/>
      <c r="E75" s="51"/>
      <c r="F75" s="51"/>
      <c r="G75" s="51"/>
      <c r="H75" s="51"/>
      <c r="I75" s="51"/>
      <c r="J75" s="29"/>
      <c r="K75" s="29"/>
      <c r="L75" s="29"/>
      <c r="M75" s="51"/>
      <c r="N75" s="51"/>
      <c r="O75" s="51"/>
    </row>
    <row r="76" spans="1:15" x14ac:dyDescent="0.25">
      <c r="A76" s="52"/>
      <c r="B76" s="52"/>
      <c r="C76" s="49" t="s">
        <v>78</v>
      </c>
      <c r="D76" s="51"/>
      <c r="E76" s="51"/>
      <c r="F76" s="51"/>
      <c r="G76" s="51"/>
      <c r="H76" s="51"/>
      <c r="I76" s="51"/>
      <c r="J76" s="29"/>
      <c r="K76" s="29"/>
      <c r="L76" s="29"/>
      <c r="M76" s="51"/>
      <c r="N76" s="51"/>
      <c r="O76" s="51"/>
    </row>
    <row r="77" spans="1:15" x14ac:dyDescent="0.25">
      <c r="A77" s="52"/>
      <c r="B77" s="52"/>
      <c r="C77" s="49" t="s">
        <v>79</v>
      </c>
      <c r="D77" s="51"/>
      <c r="E77" s="51"/>
      <c r="F77" s="51"/>
      <c r="G77" s="51"/>
      <c r="H77" s="51"/>
      <c r="I77" s="51"/>
      <c r="J77" s="29"/>
      <c r="K77" s="29"/>
      <c r="L77" s="29"/>
      <c r="M77" s="51"/>
      <c r="N77" s="51"/>
      <c r="O77" s="51"/>
    </row>
    <row r="78" spans="1:15" x14ac:dyDescent="0.25">
      <c r="A78" s="52"/>
      <c r="B78" s="52"/>
      <c r="C78" s="49" t="s">
        <v>80</v>
      </c>
      <c r="D78" s="51"/>
      <c r="E78" s="51">
        <v>2</v>
      </c>
      <c r="F78" s="51"/>
      <c r="G78" s="51">
        <v>2</v>
      </c>
      <c r="H78" s="51"/>
      <c r="I78" s="51"/>
      <c r="J78" s="29"/>
      <c r="K78" s="29"/>
      <c r="L78" s="29"/>
      <c r="M78" s="51"/>
      <c r="N78" s="51"/>
      <c r="O78" s="51"/>
    </row>
    <row r="79" spans="1:15" ht="25.5" x14ac:dyDescent="0.25">
      <c r="A79" s="52"/>
      <c r="B79" s="52"/>
      <c r="C79" s="53" t="s">
        <v>81</v>
      </c>
      <c r="D79" s="51"/>
      <c r="E79" s="51"/>
      <c r="F79" s="51"/>
      <c r="G79" s="51"/>
      <c r="H79" s="51"/>
      <c r="I79" s="51"/>
      <c r="J79" s="29"/>
      <c r="K79" s="29"/>
      <c r="L79" s="29"/>
      <c r="M79" s="51"/>
      <c r="N79" s="51"/>
      <c r="O79" s="51"/>
    </row>
    <row r="80" spans="1:15" ht="15" customHeight="1" x14ac:dyDescent="0.25">
      <c r="A80" s="54"/>
      <c r="B80" s="54"/>
      <c r="C80" s="58" t="s">
        <v>82</v>
      </c>
      <c r="D80" s="59">
        <f>SUM(D77:D79)</f>
        <v>0</v>
      </c>
      <c r="E80" s="59">
        <f t="shared" ref="E80:O80" si="10">SUM(E77:E79)</f>
        <v>2</v>
      </c>
      <c r="F80" s="59">
        <f t="shared" si="10"/>
        <v>0</v>
      </c>
      <c r="G80" s="59">
        <f t="shared" si="10"/>
        <v>2</v>
      </c>
      <c r="H80" s="59">
        <f t="shared" si="10"/>
        <v>0</v>
      </c>
      <c r="I80" s="59">
        <f t="shared" si="10"/>
        <v>0</v>
      </c>
      <c r="J80" s="59">
        <f t="shared" si="10"/>
        <v>0</v>
      </c>
      <c r="K80" s="59">
        <f t="shared" si="10"/>
        <v>0</v>
      </c>
      <c r="L80" s="59">
        <f t="shared" si="10"/>
        <v>0</v>
      </c>
      <c r="M80" s="59">
        <f t="shared" si="10"/>
        <v>0</v>
      </c>
      <c r="N80" s="59">
        <f t="shared" si="10"/>
        <v>0</v>
      </c>
      <c r="O80" s="59">
        <f t="shared" si="10"/>
        <v>0</v>
      </c>
    </row>
    <row r="81" spans="1:15" x14ac:dyDescent="0.25">
      <c r="A81" s="48">
        <v>12</v>
      </c>
      <c r="B81" s="48" t="s">
        <v>93</v>
      </c>
      <c r="C81" s="49" t="s">
        <v>76</v>
      </c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1:15" x14ac:dyDescent="0.25">
      <c r="A82" s="52"/>
      <c r="B82" s="52"/>
      <c r="C82" s="49" t="s">
        <v>77</v>
      </c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</row>
    <row r="83" spans="1:15" x14ac:dyDescent="0.25">
      <c r="A83" s="52"/>
      <c r="B83" s="52"/>
      <c r="C83" s="49" t="s">
        <v>78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</row>
    <row r="84" spans="1:15" x14ac:dyDescent="0.25">
      <c r="A84" s="52"/>
      <c r="B84" s="52"/>
      <c r="C84" s="49" t="s">
        <v>79</v>
      </c>
      <c r="D84" s="51"/>
      <c r="E84" s="51">
        <v>4</v>
      </c>
      <c r="F84" s="51">
        <v>4</v>
      </c>
      <c r="G84" s="51"/>
      <c r="H84" s="51"/>
      <c r="I84" s="51"/>
      <c r="J84" s="51"/>
      <c r="K84" s="51"/>
      <c r="L84" s="51"/>
      <c r="M84" s="51"/>
      <c r="N84" s="51"/>
      <c r="O84" s="51"/>
    </row>
    <row r="85" spans="1:15" x14ac:dyDescent="0.25">
      <c r="A85" s="52"/>
      <c r="B85" s="52"/>
      <c r="C85" s="49" t="s">
        <v>80</v>
      </c>
      <c r="D85" s="51"/>
      <c r="E85" s="51"/>
      <c r="F85" s="51">
        <v>2</v>
      </c>
      <c r="G85" s="51">
        <v>1</v>
      </c>
      <c r="H85" s="51">
        <v>1</v>
      </c>
      <c r="I85" s="51"/>
      <c r="J85" s="51"/>
      <c r="K85" s="51"/>
      <c r="L85" s="51"/>
      <c r="M85" s="51"/>
      <c r="N85" s="51"/>
      <c r="O85" s="51"/>
    </row>
    <row r="86" spans="1:15" ht="25.5" x14ac:dyDescent="0.25">
      <c r="A86" s="52"/>
      <c r="B86" s="52"/>
      <c r="C86" s="53" t="s">
        <v>81</v>
      </c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</row>
    <row r="87" spans="1:15" ht="20.25" customHeight="1" x14ac:dyDescent="0.25">
      <c r="A87" s="54"/>
      <c r="B87" s="54"/>
      <c r="C87" s="58" t="s">
        <v>82</v>
      </c>
      <c r="D87" s="59">
        <f>SUM(D83:D86)</f>
        <v>0</v>
      </c>
      <c r="E87" s="59">
        <f t="shared" ref="E87:O87" si="11">SUM(E83:E86)</f>
        <v>4</v>
      </c>
      <c r="F87" s="59">
        <f t="shared" si="11"/>
        <v>6</v>
      </c>
      <c r="G87" s="59">
        <f t="shared" si="11"/>
        <v>1</v>
      </c>
      <c r="H87" s="59">
        <f t="shared" si="11"/>
        <v>1</v>
      </c>
      <c r="I87" s="59">
        <f t="shared" si="11"/>
        <v>0</v>
      </c>
      <c r="J87" s="59">
        <f t="shared" si="11"/>
        <v>0</v>
      </c>
      <c r="K87" s="59">
        <f t="shared" si="11"/>
        <v>0</v>
      </c>
      <c r="L87" s="59">
        <f>SUM(L82:L86)</f>
        <v>0</v>
      </c>
      <c r="M87" s="59">
        <f t="shared" si="11"/>
        <v>0</v>
      </c>
      <c r="N87" s="59">
        <f t="shared" si="11"/>
        <v>0</v>
      </c>
      <c r="O87" s="59">
        <f t="shared" si="11"/>
        <v>0</v>
      </c>
    </row>
    <row r="88" spans="1:15" ht="12.75" customHeight="1" x14ac:dyDescent="0.25">
      <c r="A88" s="48">
        <v>13</v>
      </c>
      <c r="B88" s="48" t="s">
        <v>94</v>
      </c>
      <c r="C88" s="49" t="s">
        <v>76</v>
      </c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</row>
    <row r="89" spans="1:15" x14ac:dyDescent="0.25">
      <c r="A89" s="52"/>
      <c r="B89" s="52"/>
      <c r="C89" s="49" t="s">
        <v>77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</row>
    <row r="90" spans="1:15" x14ac:dyDescent="0.25">
      <c r="A90" s="52"/>
      <c r="B90" s="52"/>
      <c r="C90" s="49" t="s">
        <v>78</v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</row>
    <row r="91" spans="1:15" x14ac:dyDescent="0.25">
      <c r="A91" s="52"/>
      <c r="B91" s="52"/>
      <c r="C91" s="49" t="s">
        <v>79</v>
      </c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</row>
    <row r="92" spans="1:15" x14ac:dyDescent="0.25">
      <c r="A92" s="52"/>
      <c r="B92" s="52"/>
      <c r="C92" s="49" t="s">
        <v>80</v>
      </c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</row>
    <row r="93" spans="1:15" ht="25.5" x14ac:dyDescent="0.25">
      <c r="A93" s="52"/>
      <c r="B93" s="52"/>
      <c r="C93" s="53" t="s">
        <v>81</v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</row>
    <row r="94" spans="1:15" x14ac:dyDescent="0.25">
      <c r="A94" s="54"/>
      <c r="B94" s="54"/>
      <c r="C94" s="58" t="s">
        <v>82</v>
      </c>
      <c r="D94" s="56">
        <f>SUM(D88:D93)</f>
        <v>0</v>
      </c>
      <c r="E94" s="56">
        <f t="shared" ref="E94:O94" si="12">SUM(E88:E93)</f>
        <v>0</v>
      </c>
      <c r="F94" s="56">
        <f t="shared" si="12"/>
        <v>0</v>
      </c>
      <c r="G94" s="56">
        <f t="shared" si="12"/>
        <v>0</v>
      </c>
      <c r="H94" s="56">
        <f t="shared" si="12"/>
        <v>0</v>
      </c>
      <c r="I94" s="56">
        <f t="shared" si="12"/>
        <v>0</v>
      </c>
      <c r="J94" s="56">
        <f t="shared" si="12"/>
        <v>0</v>
      </c>
      <c r="K94" s="56">
        <f t="shared" si="12"/>
        <v>0</v>
      </c>
      <c r="L94" s="56">
        <f t="shared" si="12"/>
        <v>0</v>
      </c>
      <c r="M94" s="56">
        <f t="shared" si="12"/>
        <v>0</v>
      </c>
      <c r="N94" s="56">
        <f t="shared" si="12"/>
        <v>0</v>
      </c>
      <c r="O94" s="56">
        <f t="shared" si="12"/>
        <v>0</v>
      </c>
    </row>
    <row r="95" spans="1:15" ht="12.75" customHeight="1" x14ac:dyDescent="0.25">
      <c r="A95" s="48">
        <v>14</v>
      </c>
      <c r="B95" s="48" t="s">
        <v>95</v>
      </c>
      <c r="C95" s="49" t="s">
        <v>76</v>
      </c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</row>
    <row r="96" spans="1:15" x14ac:dyDescent="0.25">
      <c r="A96" s="52"/>
      <c r="B96" s="52"/>
      <c r="C96" s="49" t="s">
        <v>77</v>
      </c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</row>
    <row r="97" spans="1:15" x14ac:dyDescent="0.25">
      <c r="A97" s="52"/>
      <c r="B97" s="52"/>
      <c r="C97" s="49" t="s">
        <v>78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</row>
    <row r="98" spans="1:15" x14ac:dyDescent="0.25">
      <c r="A98" s="52"/>
      <c r="B98" s="52"/>
      <c r="C98" s="49" t="s">
        <v>79</v>
      </c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</row>
    <row r="99" spans="1:15" x14ac:dyDescent="0.25">
      <c r="A99" s="52"/>
      <c r="B99" s="52"/>
      <c r="C99" s="49" t="s">
        <v>80</v>
      </c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</row>
    <row r="100" spans="1:15" ht="25.5" x14ac:dyDescent="0.25">
      <c r="A100" s="52"/>
      <c r="B100" s="52"/>
      <c r="C100" s="53" t="s">
        <v>81</v>
      </c>
      <c r="D100" s="51">
        <v>1</v>
      </c>
      <c r="E100" s="51">
        <v>2</v>
      </c>
      <c r="F100" s="51">
        <v>9</v>
      </c>
      <c r="G100" s="51"/>
      <c r="H100" s="51">
        <v>13</v>
      </c>
      <c r="I100" s="51"/>
      <c r="J100" s="51"/>
      <c r="K100" s="51"/>
      <c r="L100" s="51"/>
      <c r="M100" s="51"/>
      <c r="N100" s="51"/>
      <c r="O100" s="51"/>
    </row>
    <row r="101" spans="1:15" ht="14.25" customHeight="1" x14ac:dyDescent="0.25">
      <c r="A101" s="54"/>
      <c r="B101" s="54"/>
      <c r="C101" s="58" t="s">
        <v>82</v>
      </c>
      <c r="D101" s="56">
        <f>SUM(D95:D100)</f>
        <v>1</v>
      </c>
      <c r="E101" s="56">
        <f t="shared" ref="E101:O101" si="13">SUM(E95:E100)</f>
        <v>2</v>
      </c>
      <c r="F101" s="56">
        <f t="shared" si="13"/>
        <v>9</v>
      </c>
      <c r="G101" s="56">
        <f t="shared" si="13"/>
        <v>0</v>
      </c>
      <c r="H101" s="56">
        <f t="shared" si="13"/>
        <v>13</v>
      </c>
      <c r="I101" s="56">
        <f t="shared" si="13"/>
        <v>0</v>
      </c>
      <c r="J101" s="56">
        <f t="shared" si="13"/>
        <v>0</v>
      </c>
      <c r="K101" s="56">
        <f t="shared" si="13"/>
        <v>0</v>
      </c>
      <c r="L101" s="56">
        <f t="shared" si="13"/>
        <v>0</v>
      </c>
      <c r="M101" s="56">
        <f t="shared" si="13"/>
        <v>0</v>
      </c>
      <c r="N101" s="56">
        <f t="shared" si="13"/>
        <v>0</v>
      </c>
      <c r="O101" s="56">
        <f t="shared" si="13"/>
        <v>0</v>
      </c>
    </row>
    <row r="102" spans="1:15" ht="12.75" customHeight="1" x14ac:dyDescent="0.25">
      <c r="A102" s="48">
        <v>15</v>
      </c>
      <c r="B102" s="48" t="s">
        <v>54</v>
      </c>
      <c r="C102" s="49" t="s">
        <v>76</v>
      </c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</row>
    <row r="103" spans="1:15" x14ac:dyDescent="0.25">
      <c r="A103" s="52"/>
      <c r="B103" s="52"/>
      <c r="C103" s="49" t="s">
        <v>77</v>
      </c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</row>
    <row r="104" spans="1:15" x14ac:dyDescent="0.25">
      <c r="A104" s="52"/>
      <c r="B104" s="52"/>
      <c r="C104" s="49" t="s">
        <v>78</v>
      </c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</row>
    <row r="105" spans="1:15" x14ac:dyDescent="0.25">
      <c r="A105" s="52"/>
      <c r="B105" s="52"/>
      <c r="C105" s="49" t="s">
        <v>79</v>
      </c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</row>
    <row r="106" spans="1:15" x14ac:dyDescent="0.25">
      <c r="A106" s="52"/>
      <c r="B106" s="52"/>
      <c r="C106" s="49" t="s">
        <v>80</v>
      </c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</row>
    <row r="107" spans="1:15" ht="25.5" x14ac:dyDescent="0.25">
      <c r="A107" s="52"/>
      <c r="B107" s="52"/>
      <c r="C107" s="53" t="s">
        <v>81</v>
      </c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</row>
    <row r="108" spans="1:15" ht="14.25" customHeight="1" x14ac:dyDescent="0.25">
      <c r="A108" s="54"/>
      <c r="B108" s="54"/>
      <c r="C108" s="58" t="s">
        <v>82</v>
      </c>
      <c r="D108" s="59">
        <f>SUM(D105:D107)</f>
        <v>0</v>
      </c>
      <c r="E108" s="59">
        <f t="shared" ref="E108:O108" si="14">SUM(E105:E107)</f>
        <v>0</v>
      </c>
      <c r="F108" s="59">
        <f t="shared" si="14"/>
        <v>0</v>
      </c>
      <c r="G108" s="59">
        <f t="shared" si="14"/>
        <v>0</v>
      </c>
      <c r="H108" s="59">
        <f t="shared" si="14"/>
        <v>0</v>
      </c>
      <c r="I108" s="59">
        <f t="shared" si="14"/>
        <v>0</v>
      </c>
      <c r="J108" s="59">
        <f t="shared" si="14"/>
        <v>0</v>
      </c>
      <c r="K108" s="59">
        <f t="shared" si="14"/>
        <v>0</v>
      </c>
      <c r="L108" s="59">
        <f t="shared" si="14"/>
        <v>0</v>
      </c>
      <c r="M108" s="59">
        <f t="shared" si="14"/>
        <v>0</v>
      </c>
      <c r="N108" s="59">
        <f t="shared" si="14"/>
        <v>0</v>
      </c>
      <c r="O108" s="59">
        <f t="shared" si="14"/>
        <v>0</v>
      </c>
    </row>
    <row r="109" spans="1:15" ht="12.75" customHeight="1" x14ac:dyDescent="0.25">
      <c r="A109" s="48">
        <v>16</v>
      </c>
      <c r="B109" s="48" t="s">
        <v>96</v>
      </c>
      <c r="C109" s="49" t="s">
        <v>76</v>
      </c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</row>
    <row r="110" spans="1:15" x14ac:dyDescent="0.25">
      <c r="A110" s="52"/>
      <c r="B110" s="52"/>
      <c r="C110" s="49" t="s">
        <v>77</v>
      </c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</row>
    <row r="111" spans="1:15" x14ac:dyDescent="0.25">
      <c r="A111" s="52"/>
      <c r="B111" s="52"/>
      <c r="C111" s="49" t="s">
        <v>78</v>
      </c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</row>
    <row r="112" spans="1:15" x14ac:dyDescent="0.25">
      <c r="A112" s="52"/>
      <c r="B112" s="52"/>
      <c r="C112" s="49" t="s">
        <v>79</v>
      </c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</row>
    <row r="113" spans="1:15" x14ac:dyDescent="0.25">
      <c r="A113" s="52"/>
      <c r="B113" s="52"/>
      <c r="C113" s="49" t="s">
        <v>80</v>
      </c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</row>
    <row r="114" spans="1:15" ht="25.5" x14ac:dyDescent="0.25">
      <c r="A114" s="52"/>
      <c r="B114" s="52"/>
      <c r="C114" s="53" t="s">
        <v>81</v>
      </c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</row>
    <row r="115" spans="1:15" ht="14.25" customHeight="1" x14ac:dyDescent="0.25">
      <c r="A115" s="54"/>
      <c r="B115" s="54"/>
      <c r="C115" s="58" t="s">
        <v>82</v>
      </c>
      <c r="D115" s="56">
        <f>SUM(D109:D114)</f>
        <v>0</v>
      </c>
      <c r="E115" s="56">
        <f t="shared" ref="E115:O115" si="15">SUM(E109:E114)</f>
        <v>0</v>
      </c>
      <c r="F115" s="56">
        <f t="shared" si="15"/>
        <v>0</v>
      </c>
      <c r="G115" s="56">
        <f t="shared" si="15"/>
        <v>0</v>
      </c>
      <c r="H115" s="56">
        <f t="shared" si="15"/>
        <v>0</v>
      </c>
      <c r="I115" s="56">
        <f t="shared" si="15"/>
        <v>0</v>
      </c>
      <c r="J115" s="56">
        <f t="shared" si="15"/>
        <v>0</v>
      </c>
      <c r="K115" s="56">
        <f t="shared" si="15"/>
        <v>0</v>
      </c>
      <c r="L115" s="56">
        <f t="shared" si="15"/>
        <v>0</v>
      </c>
      <c r="M115" s="56">
        <f t="shared" si="15"/>
        <v>0</v>
      </c>
      <c r="N115" s="56">
        <f t="shared" si="15"/>
        <v>0</v>
      </c>
      <c r="O115" s="56">
        <f t="shared" si="15"/>
        <v>0</v>
      </c>
    </row>
    <row r="116" spans="1:15" x14ac:dyDescent="0.25">
      <c r="A116" s="48">
        <v>17</v>
      </c>
      <c r="B116" s="48" t="s">
        <v>97</v>
      </c>
      <c r="C116" s="49" t="s">
        <v>76</v>
      </c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5" x14ac:dyDescent="0.25">
      <c r="A117" s="52"/>
      <c r="B117" s="52"/>
      <c r="C117" s="49" t="s">
        <v>77</v>
      </c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</row>
    <row r="118" spans="1:15" x14ac:dyDescent="0.25">
      <c r="A118" s="52"/>
      <c r="B118" s="52"/>
      <c r="C118" s="49" t="s">
        <v>78</v>
      </c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</row>
    <row r="119" spans="1:15" x14ac:dyDescent="0.25">
      <c r="A119" s="52"/>
      <c r="B119" s="52"/>
      <c r="C119" s="49" t="s">
        <v>79</v>
      </c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</row>
    <row r="120" spans="1:15" x14ac:dyDescent="0.25">
      <c r="A120" s="52"/>
      <c r="B120" s="52"/>
      <c r="C120" s="49" t="s">
        <v>80</v>
      </c>
      <c r="D120" s="51">
        <v>1</v>
      </c>
      <c r="E120" s="51"/>
      <c r="F120" s="51"/>
      <c r="G120" s="51">
        <v>2</v>
      </c>
      <c r="H120" s="51">
        <v>1</v>
      </c>
      <c r="I120" s="51"/>
      <c r="J120" s="51"/>
      <c r="K120" s="51"/>
      <c r="L120" s="51"/>
      <c r="M120" s="51"/>
      <c r="N120" s="51"/>
      <c r="O120" s="51"/>
    </row>
    <row r="121" spans="1:15" ht="25.5" x14ac:dyDescent="0.25">
      <c r="A121" s="52"/>
      <c r="B121" s="52"/>
      <c r="C121" s="53" t="s">
        <v>81</v>
      </c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</row>
    <row r="122" spans="1:15" x14ac:dyDescent="0.25">
      <c r="A122" s="54"/>
      <c r="B122" s="54"/>
      <c r="C122" s="58" t="s">
        <v>82</v>
      </c>
      <c r="D122" s="56">
        <f>SUM(D116:D121)</f>
        <v>1</v>
      </c>
      <c r="E122" s="56">
        <f t="shared" ref="E122:O122" si="16">SUM(E116:E121)</f>
        <v>0</v>
      </c>
      <c r="F122" s="56">
        <f t="shared" si="16"/>
        <v>0</v>
      </c>
      <c r="G122" s="56">
        <f t="shared" si="16"/>
        <v>2</v>
      </c>
      <c r="H122" s="56">
        <f t="shared" si="16"/>
        <v>1</v>
      </c>
      <c r="I122" s="56">
        <f t="shared" si="16"/>
        <v>0</v>
      </c>
      <c r="J122" s="56">
        <f t="shared" si="16"/>
        <v>0</v>
      </c>
      <c r="K122" s="56">
        <f t="shared" si="16"/>
        <v>0</v>
      </c>
      <c r="L122" s="56">
        <f t="shared" si="16"/>
        <v>0</v>
      </c>
      <c r="M122" s="56">
        <f t="shared" si="16"/>
        <v>0</v>
      </c>
      <c r="N122" s="56">
        <f t="shared" si="16"/>
        <v>0</v>
      </c>
      <c r="O122" s="56">
        <f t="shared" si="16"/>
        <v>0</v>
      </c>
    </row>
    <row r="123" spans="1:15" x14ac:dyDescent="0.25">
      <c r="A123" s="48">
        <v>18</v>
      </c>
      <c r="B123" s="48" t="s">
        <v>98</v>
      </c>
      <c r="C123" s="49" t="s">
        <v>76</v>
      </c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</row>
    <row r="124" spans="1:15" x14ac:dyDescent="0.25">
      <c r="A124" s="52"/>
      <c r="B124" s="52"/>
      <c r="C124" s="49" t="s">
        <v>99</v>
      </c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</row>
    <row r="125" spans="1:15" x14ac:dyDescent="0.25">
      <c r="A125" s="52"/>
      <c r="B125" s="52"/>
      <c r="C125" s="49" t="s">
        <v>100</v>
      </c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</row>
    <row r="126" spans="1:15" x14ac:dyDescent="0.25">
      <c r="A126" s="52"/>
      <c r="B126" s="52"/>
      <c r="C126" s="49" t="s">
        <v>101</v>
      </c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</row>
    <row r="127" spans="1:15" x14ac:dyDescent="0.25">
      <c r="A127" s="52"/>
      <c r="B127" s="52"/>
      <c r="C127" s="49" t="s">
        <v>80</v>
      </c>
      <c r="D127" s="51">
        <v>1</v>
      </c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</row>
    <row r="128" spans="1:15" ht="25.5" x14ac:dyDescent="0.25">
      <c r="A128" s="52"/>
      <c r="B128" s="52"/>
      <c r="C128" s="53" t="s">
        <v>102</v>
      </c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</row>
    <row r="129" spans="1:15" x14ac:dyDescent="0.25">
      <c r="A129" s="54"/>
      <c r="B129" s="54"/>
      <c r="C129" s="58" t="s">
        <v>82</v>
      </c>
      <c r="D129" s="56">
        <f>SUM(D123:D128)</f>
        <v>1</v>
      </c>
      <c r="E129" s="56">
        <f t="shared" ref="E129:O129" si="17">SUM(E123:E128)</f>
        <v>0</v>
      </c>
      <c r="F129" s="56">
        <f t="shared" si="17"/>
        <v>0</v>
      </c>
      <c r="G129" s="56">
        <f t="shared" si="17"/>
        <v>0</v>
      </c>
      <c r="H129" s="56">
        <f t="shared" si="17"/>
        <v>0</v>
      </c>
      <c r="I129" s="56">
        <f t="shared" si="17"/>
        <v>0</v>
      </c>
      <c r="J129" s="56">
        <f t="shared" si="17"/>
        <v>0</v>
      </c>
      <c r="K129" s="56">
        <f t="shared" si="17"/>
        <v>0</v>
      </c>
      <c r="L129" s="56">
        <f t="shared" si="17"/>
        <v>0</v>
      </c>
      <c r="M129" s="56">
        <f t="shared" si="17"/>
        <v>0</v>
      </c>
      <c r="N129" s="56">
        <f t="shared" si="17"/>
        <v>0</v>
      </c>
      <c r="O129" s="56">
        <f t="shared" si="17"/>
        <v>0</v>
      </c>
    </row>
  </sheetData>
  <mergeCells count="41">
    <mergeCell ref="A116:A122"/>
    <mergeCell ref="B116:B122"/>
    <mergeCell ref="A123:A129"/>
    <mergeCell ref="B123:B129"/>
    <mergeCell ref="A95:A101"/>
    <mergeCell ref="B95:B101"/>
    <mergeCell ref="A102:A108"/>
    <mergeCell ref="B102:B108"/>
    <mergeCell ref="A109:A115"/>
    <mergeCell ref="B109:B115"/>
    <mergeCell ref="A74:A80"/>
    <mergeCell ref="B74:B80"/>
    <mergeCell ref="A81:A87"/>
    <mergeCell ref="B81:B87"/>
    <mergeCell ref="A88:A94"/>
    <mergeCell ref="B88:B94"/>
    <mergeCell ref="A53:A59"/>
    <mergeCell ref="B53:B59"/>
    <mergeCell ref="A60:A66"/>
    <mergeCell ref="B60:B66"/>
    <mergeCell ref="A67:A73"/>
    <mergeCell ref="B67:B73"/>
    <mergeCell ref="A32:A38"/>
    <mergeCell ref="B32:B38"/>
    <mergeCell ref="A39:A45"/>
    <mergeCell ref="B39:B45"/>
    <mergeCell ref="A46:A52"/>
    <mergeCell ref="B46:B52"/>
    <mergeCell ref="A11:A17"/>
    <mergeCell ref="B11:B17"/>
    <mergeCell ref="A18:A24"/>
    <mergeCell ref="B18:B24"/>
    <mergeCell ref="A25:A31"/>
    <mergeCell ref="B25:B31"/>
    <mergeCell ref="A1:O1"/>
    <mergeCell ref="A2:A3"/>
    <mergeCell ref="B2:B3"/>
    <mergeCell ref="C2:C3"/>
    <mergeCell ref="D2:O2"/>
    <mergeCell ref="A4:A10"/>
    <mergeCell ref="B4:B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71EC-6928-4BD4-8974-FF7F4A4F032F}">
  <dimension ref="A1:O143"/>
  <sheetViews>
    <sheetView workbookViewId="0">
      <selection activeCell="Q31" sqref="Q31"/>
    </sheetView>
  </sheetViews>
  <sheetFormatPr defaultRowHeight="12.75" x14ac:dyDescent="0.25"/>
  <cols>
    <col min="1" max="1" width="4.5703125" style="39" customWidth="1"/>
    <col min="2" max="2" width="13.7109375" style="39" customWidth="1"/>
    <col min="3" max="3" width="12.42578125" style="39" customWidth="1"/>
    <col min="4" max="15" width="5.42578125" style="39" customWidth="1"/>
    <col min="16" max="16384" width="9.140625" style="39"/>
  </cols>
  <sheetData>
    <row r="1" spans="1:15" ht="26.25" customHeight="1" x14ac:dyDescent="0.25">
      <c r="A1" s="38" t="s">
        <v>103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21.75" customHeight="1" x14ac:dyDescent="0.25">
      <c r="A2" s="61" t="s">
        <v>23</v>
      </c>
      <c r="B2" s="62" t="s">
        <v>61</v>
      </c>
      <c r="C2" s="62" t="s">
        <v>25</v>
      </c>
      <c r="D2" s="42" t="s">
        <v>62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ht="36" customHeight="1" x14ac:dyDescent="0.25">
      <c r="A3" s="63"/>
      <c r="B3" s="62"/>
      <c r="C3" s="62"/>
      <c r="D3" s="46" t="s">
        <v>63</v>
      </c>
      <c r="E3" s="47" t="s">
        <v>64</v>
      </c>
      <c r="F3" s="47" t="s">
        <v>65</v>
      </c>
      <c r="G3" s="46" t="s">
        <v>66</v>
      </c>
      <c r="H3" s="47" t="s">
        <v>67</v>
      </c>
      <c r="I3" s="47" t="s">
        <v>68</v>
      </c>
      <c r="J3" s="46" t="s">
        <v>69</v>
      </c>
      <c r="K3" s="47" t="s">
        <v>70</v>
      </c>
      <c r="L3" s="47" t="s">
        <v>71</v>
      </c>
      <c r="M3" s="46" t="s">
        <v>72</v>
      </c>
      <c r="N3" s="47" t="s">
        <v>73</v>
      </c>
      <c r="O3" s="47" t="s">
        <v>74</v>
      </c>
    </row>
    <row r="4" spans="1:15" ht="14.25" customHeight="1" x14ac:dyDescent="0.25">
      <c r="A4" s="48">
        <v>1</v>
      </c>
      <c r="B4" s="48" t="s">
        <v>104</v>
      </c>
      <c r="C4" s="49" t="s">
        <v>76</v>
      </c>
      <c r="D4" s="50"/>
      <c r="E4" s="50"/>
      <c r="F4" s="50"/>
      <c r="G4" s="50"/>
      <c r="H4" s="50"/>
      <c r="I4" s="50"/>
      <c r="J4" s="50"/>
      <c r="K4" s="50"/>
      <c r="L4" s="50"/>
      <c r="M4" s="51"/>
      <c r="N4" s="51"/>
      <c r="O4" s="51"/>
    </row>
    <row r="5" spans="1:15" ht="12.75" customHeight="1" x14ac:dyDescent="0.25">
      <c r="A5" s="52"/>
      <c r="B5" s="52"/>
      <c r="C5" s="49" t="s">
        <v>77</v>
      </c>
      <c r="D5" s="50"/>
      <c r="E5" s="50">
        <v>1</v>
      </c>
      <c r="F5" s="50">
        <v>1</v>
      </c>
      <c r="G5" s="50"/>
      <c r="H5" s="50"/>
      <c r="I5" s="50"/>
      <c r="J5" s="33"/>
      <c r="K5" s="33"/>
      <c r="L5" s="57"/>
      <c r="M5" s="29"/>
      <c r="N5" s="51"/>
      <c r="O5" s="51"/>
    </row>
    <row r="6" spans="1:15" ht="14.25" customHeight="1" x14ac:dyDescent="0.25">
      <c r="A6" s="52"/>
      <c r="B6" s="52"/>
      <c r="C6" s="49" t="s">
        <v>78</v>
      </c>
      <c r="D6" s="50"/>
      <c r="E6" s="50"/>
      <c r="F6" s="50"/>
      <c r="G6" s="50"/>
      <c r="H6" s="50"/>
      <c r="I6" s="50"/>
      <c r="J6" s="33"/>
      <c r="K6" s="33"/>
      <c r="L6" s="57"/>
      <c r="M6" s="29"/>
      <c r="N6" s="51"/>
      <c r="O6" s="51"/>
    </row>
    <row r="7" spans="1:15" ht="14.25" customHeight="1" x14ac:dyDescent="0.25">
      <c r="A7" s="52"/>
      <c r="B7" s="52"/>
      <c r="C7" s="49" t="s">
        <v>31</v>
      </c>
      <c r="D7" s="50"/>
      <c r="E7" s="50">
        <v>2</v>
      </c>
      <c r="F7" s="50"/>
      <c r="G7" s="50"/>
      <c r="H7" s="50"/>
      <c r="I7" s="50"/>
      <c r="J7" s="33"/>
      <c r="K7" s="33"/>
      <c r="L7" s="57"/>
      <c r="M7" s="29"/>
      <c r="N7" s="51"/>
      <c r="O7" s="51"/>
    </row>
    <row r="8" spans="1:15" ht="14.25" customHeight="1" x14ac:dyDescent="0.25">
      <c r="A8" s="52"/>
      <c r="B8" s="52"/>
      <c r="C8" s="49" t="s">
        <v>32</v>
      </c>
      <c r="D8" s="50"/>
      <c r="E8" s="50">
        <v>4</v>
      </c>
      <c r="F8" s="50">
        <v>1</v>
      </c>
      <c r="G8" s="50"/>
      <c r="H8" s="50"/>
      <c r="I8" s="50"/>
      <c r="J8" s="33"/>
      <c r="K8" s="33"/>
      <c r="L8" s="33"/>
      <c r="M8" s="29"/>
      <c r="N8" s="51"/>
      <c r="O8" s="51"/>
    </row>
    <row r="9" spans="1:15" ht="27" customHeight="1" x14ac:dyDescent="0.25">
      <c r="A9" s="52"/>
      <c r="B9" s="52"/>
      <c r="C9" s="64" t="s">
        <v>105</v>
      </c>
      <c r="D9" s="50"/>
      <c r="E9" s="50"/>
      <c r="F9" s="50"/>
      <c r="G9" s="50"/>
      <c r="H9" s="50"/>
      <c r="I9" s="50"/>
      <c r="J9" s="50"/>
      <c r="K9" s="50"/>
      <c r="L9" s="50"/>
      <c r="M9" s="51"/>
      <c r="N9" s="51"/>
      <c r="O9" s="51"/>
    </row>
    <row r="10" spans="1:15" ht="14.25" customHeight="1" x14ac:dyDescent="0.25">
      <c r="A10" s="54"/>
      <c r="B10" s="54"/>
      <c r="C10" s="65" t="s">
        <v>82</v>
      </c>
      <c r="D10" s="56">
        <f>SUM(D4:D9)</f>
        <v>0</v>
      </c>
      <c r="E10" s="56">
        <f t="shared" ref="E10:O10" si="0">SUM(E4:E9)</f>
        <v>7</v>
      </c>
      <c r="F10" s="56">
        <f t="shared" si="0"/>
        <v>2</v>
      </c>
      <c r="G10" s="56">
        <f t="shared" si="0"/>
        <v>0</v>
      </c>
      <c r="H10" s="56">
        <f t="shared" si="0"/>
        <v>0</v>
      </c>
      <c r="I10" s="56">
        <f t="shared" si="0"/>
        <v>0</v>
      </c>
      <c r="J10" s="56">
        <f t="shared" si="0"/>
        <v>0</v>
      </c>
      <c r="K10" s="56">
        <f t="shared" si="0"/>
        <v>0</v>
      </c>
      <c r="L10" s="56">
        <f t="shared" si="0"/>
        <v>0</v>
      </c>
      <c r="M10" s="56">
        <f t="shared" si="0"/>
        <v>0</v>
      </c>
      <c r="N10" s="56">
        <f t="shared" si="0"/>
        <v>0</v>
      </c>
      <c r="O10" s="56">
        <f t="shared" si="0"/>
        <v>0</v>
      </c>
    </row>
    <row r="11" spans="1:15" ht="15.75" customHeight="1" x14ac:dyDescent="0.25">
      <c r="A11" s="48">
        <v>2</v>
      </c>
      <c r="B11" s="48" t="s">
        <v>106</v>
      </c>
      <c r="C11" s="49" t="s">
        <v>76</v>
      </c>
      <c r="D11" s="57"/>
      <c r="E11" s="57"/>
      <c r="F11" s="57"/>
      <c r="G11" s="57"/>
      <c r="H11" s="57"/>
      <c r="I11" s="57"/>
      <c r="J11" s="57"/>
      <c r="K11" s="57"/>
      <c r="L11" s="57"/>
      <c r="M11" s="51"/>
      <c r="N11" s="51"/>
      <c r="O11" s="51"/>
    </row>
    <row r="12" spans="1:15" ht="14.25" customHeight="1" x14ac:dyDescent="0.25">
      <c r="A12" s="52"/>
      <c r="B12" s="52"/>
      <c r="C12" s="49" t="s">
        <v>77</v>
      </c>
      <c r="D12" s="50"/>
      <c r="E12" s="50"/>
      <c r="F12" s="50"/>
      <c r="G12" s="50"/>
      <c r="H12" s="50"/>
      <c r="I12" s="50"/>
      <c r="J12" s="50"/>
      <c r="K12" s="50"/>
      <c r="L12" s="50"/>
      <c r="M12" s="51"/>
      <c r="N12" s="51"/>
      <c r="O12" s="51"/>
    </row>
    <row r="13" spans="1:15" ht="15.75" customHeight="1" x14ac:dyDescent="0.25">
      <c r="A13" s="52"/>
      <c r="B13" s="52"/>
      <c r="C13" s="49" t="s">
        <v>78</v>
      </c>
      <c r="D13" s="50"/>
      <c r="E13" s="50"/>
      <c r="F13" s="50"/>
      <c r="G13" s="50">
        <v>1</v>
      </c>
      <c r="H13" s="50"/>
      <c r="I13" s="50"/>
      <c r="J13" s="50"/>
      <c r="K13" s="50"/>
      <c r="L13" s="50"/>
      <c r="M13" s="51"/>
      <c r="N13" s="51"/>
      <c r="O13" s="51"/>
    </row>
    <row r="14" spans="1:15" ht="14.25" customHeight="1" x14ac:dyDescent="0.25">
      <c r="A14" s="52"/>
      <c r="B14" s="52"/>
      <c r="C14" s="49" t="s">
        <v>31</v>
      </c>
      <c r="D14" s="50"/>
      <c r="E14" s="50"/>
      <c r="F14" s="50"/>
      <c r="G14" s="50"/>
      <c r="H14" s="50"/>
      <c r="I14" s="50"/>
      <c r="J14" s="50"/>
      <c r="K14" s="50"/>
      <c r="L14" s="50"/>
      <c r="M14" s="51"/>
      <c r="N14" s="51"/>
      <c r="O14" s="51"/>
    </row>
    <row r="15" spans="1:15" ht="15" customHeight="1" x14ac:dyDescent="0.25">
      <c r="A15" s="52"/>
      <c r="B15" s="52"/>
      <c r="C15" s="49" t="s">
        <v>32</v>
      </c>
      <c r="D15" s="50"/>
      <c r="E15" s="50"/>
      <c r="F15" s="50"/>
      <c r="G15" s="50"/>
      <c r="H15" s="50"/>
      <c r="I15" s="50"/>
      <c r="J15" s="50"/>
      <c r="K15" s="50"/>
      <c r="L15" s="50"/>
      <c r="M15" s="51"/>
      <c r="N15" s="51"/>
      <c r="O15" s="51"/>
    </row>
    <row r="16" spans="1:15" ht="25.5" customHeight="1" x14ac:dyDescent="0.25">
      <c r="A16" s="52"/>
      <c r="B16" s="52"/>
      <c r="C16" s="64" t="s">
        <v>105</v>
      </c>
      <c r="D16" s="50"/>
      <c r="E16" s="50"/>
      <c r="F16" s="50"/>
      <c r="G16" s="50"/>
      <c r="H16" s="50"/>
      <c r="I16" s="50"/>
      <c r="J16" s="50"/>
      <c r="K16" s="50"/>
      <c r="L16" s="50"/>
      <c r="M16" s="51"/>
      <c r="N16" s="51"/>
      <c r="O16" s="51"/>
    </row>
    <row r="17" spans="1:15" ht="14.25" customHeight="1" x14ac:dyDescent="0.25">
      <c r="A17" s="54"/>
      <c r="B17" s="54"/>
      <c r="C17" s="65" t="s">
        <v>82</v>
      </c>
      <c r="D17" s="56">
        <f>SUM(D11:D16)</f>
        <v>0</v>
      </c>
      <c r="E17" s="56">
        <f t="shared" ref="E17:O17" si="1">SUM(E11:E16)</f>
        <v>0</v>
      </c>
      <c r="F17" s="56">
        <f t="shared" si="1"/>
        <v>0</v>
      </c>
      <c r="G17" s="56">
        <f t="shared" si="1"/>
        <v>1</v>
      </c>
      <c r="H17" s="56">
        <f t="shared" si="1"/>
        <v>0</v>
      </c>
      <c r="I17" s="56">
        <f t="shared" si="1"/>
        <v>0</v>
      </c>
      <c r="J17" s="56">
        <f t="shared" si="1"/>
        <v>0</v>
      </c>
      <c r="K17" s="56">
        <f t="shared" si="1"/>
        <v>0</v>
      </c>
      <c r="L17" s="56">
        <f t="shared" si="1"/>
        <v>0</v>
      </c>
      <c r="M17" s="56">
        <f t="shared" si="1"/>
        <v>0</v>
      </c>
      <c r="N17" s="56">
        <f t="shared" si="1"/>
        <v>0</v>
      </c>
      <c r="O17" s="56">
        <f t="shared" si="1"/>
        <v>0</v>
      </c>
    </row>
    <row r="18" spans="1:15" ht="13.5" customHeight="1" x14ac:dyDescent="0.25">
      <c r="A18" s="48">
        <v>3</v>
      </c>
      <c r="B18" s="48" t="s">
        <v>107</v>
      </c>
      <c r="C18" s="49" t="s">
        <v>76</v>
      </c>
      <c r="D18" s="50"/>
      <c r="E18" s="50"/>
      <c r="F18" s="50"/>
      <c r="G18" s="50"/>
      <c r="H18" s="50"/>
      <c r="I18" s="50"/>
      <c r="J18" s="50"/>
      <c r="K18" s="50"/>
      <c r="L18" s="50"/>
      <c r="M18" s="51"/>
      <c r="N18" s="51"/>
      <c r="O18" s="51"/>
    </row>
    <row r="19" spans="1:15" ht="15" customHeight="1" x14ac:dyDescent="0.25">
      <c r="A19" s="52"/>
      <c r="B19" s="52"/>
      <c r="C19" s="49" t="s">
        <v>77</v>
      </c>
      <c r="D19" s="50"/>
      <c r="E19" s="50"/>
      <c r="F19" s="50"/>
      <c r="G19" s="50"/>
      <c r="H19" s="33"/>
      <c r="I19" s="33"/>
      <c r="J19" s="33"/>
      <c r="K19" s="33"/>
      <c r="L19" s="33"/>
      <c r="M19" s="29"/>
      <c r="N19" s="29"/>
      <c r="O19" s="29"/>
    </row>
    <row r="20" spans="1:15" x14ac:dyDescent="0.25">
      <c r="A20" s="52"/>
      <c r="B20" s="52"/>
      <c r="C20" s="49" t="s">
        <v>78</v>
      </c>
      <c r="D20" s="50"/>
      <c r="E20" s="50">
        <v>3</v>
      </c>
      <c r="F20" s="50"/>
      <c r="G20" s="50"/>
      <c r="H20" s="33">
        <v>1</v>
      </c>
      <c r="I20" s="33"/>
      <c r="J20" s="33"/>
      <c r="K20" s="33"/>
      <c r="L20" s="33"/>
      <c r="M20" s="29"/>
      <c r="N20" s="29"/>
      <c r="O20" s="29"/>
    </row>
    <row r="21" spans="1:15" ht="15" customHeight="1" x14ac:dyDescent="0.25">
      <c r="A21" s="52"/>
      <c r="B21" s="52"/>
      <c r="C21" s="49" t="s">
        <v>31</v>
      </c>
      <c r="D21" s="50">
        <v>4</v>
      </c>
      <c r="E21" s="50"/>
      <c r="F21" s="50">
        <v>4</v>
      </c>
      <c r="G21" s="50">
        <v>1</v>
      </c>
      <c r="H21" s="33">
        <v>3</v>
      </c>
      <c r="I21" s="33"/>
      <c r="J21" s="33"/>
      <c r="K21" s="33"/>
      <c r="L21" s="33"/>
      <c r="M21" s="29"/>
      <c r="N21" s="29"/>
      <c r="O21" s="29"/>
    </row>
    <row r="22" spans="1:15" ht="15.75" customHeight="1" x14ac:dyDescent="0.25">
      <c r="A22" s="52"/>
      <c r="B22" s="52"/>
      <c r="C22" s="49" t="s">
        <v>32</v>
      </c>
      <c r="D22" s="50"/>
      <c r="E22" s="50"/>
      <c r="F22" s="50"/>
      <c r="G22" s="50"/>
      <c r="H22" s="33"/>
      <c r="I22" s="33"/>
      <c r="J22" s="33"/>
      <c r="K22" s="33"/>
      <c r="L22" s="33"/>
      <c r="M22" s="29"/>
      <c r="N22" s="29"/>
      <c r="O22" s="29"/>
    </row>
    <row r="23" spans="1:15" ht="15.75" customHeight="1" x14ac:dyDescent="0.25">
      <c r="A23" s="52"/>
      <c r="B23" s="52"/>
      <c r="C23" s="64" t="s">
        <v>105</v>
      </c>
      <c r="D23" s="50"/>
      <c r="E23" s="50"/>
      <c r="F23" s="50"/>
      <c r="G23" s="50"/>
      <c r="H23" s="33"/>
      <c r="I23" s="33"/>
      <c r="J23" s="33"/>
      <c r="K23" s="33"/>
      <c r="L23" s="33"/>
      <c r="M23" s="29"/>
      <c r="N23" s="29"/>
      <c r="O23" s="29"/>
    </row>
    <row r="24" spans="1:15" ht="12.75" customHeight="1" x14ac:dyDescent="0.25">
      <c r="A24" s="54"/>
      <c r="B24" s="54"/>
      <c r="C24" s="65" t="s">
        <v>82</v>
      </c>
      <c r="D24" s="56">
        <f>SUM(D18:D23)</f>
        <v>4</v>
      </c>
      <c r="E24" s="56">
        <f t="shared" ref="E24:O24" si="2">SUM(E18:E23)</f>
        <v>3</v>
      </c>
      <c r="F24" s="56">
        <f t="shared" si="2"/>
        <v>4</v>
      </c>
      <c r="G24" s="56">
        <f t="shared" si="2"/>
        <v>1</v>
      </c>
      <c r="H24" s="56">
        <f t="shared" si="2"/>
        <v>4</v>
      </c>
      <c r="I24" s="56">
        <f t="shared" si="2"/>
        <v>0</v>
      </c>
      <c r="J24" s="56">
        <f t="shared" si="2"/>
        <v>0</v>
      </c>
      <c r="K24" s="56">
        <f t="shared" si="2"/>
        <v>0</v>
      </c>
      <c r="L24" s="56">
        <f t="shared" si="2"/>
        <v>0</v>
      </c>
      <c r="M24" s="56">
        <f t="shared" si="2"/>
        <v>0</v>
      </c>
      <c r="N24" s="56">
        <f t="shared" si="2"/>
        <v>0</v>
      </c>
      <c r="O24" s="56">
        <f t="shared" si="2"/>
        <v>0</v>
      </c>
    </row>
    <row r="25" spans="1:15" ht="14.25" customHeight="1" x14ac:dyDescent="0.25">
      <c r="A25" s="48">
        <v>4</v>
      </c>
      <c r="B25" s="48" t="s">
        <v>108</v>
      </c>
      <c r="C25" s="49" t="s">
        <v>76</v>
      </c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51"/>
      <c r="O25" s="51"/>
    </row>
    <row r="26" spans="1:15" ht="13.5" customHeight="1" x14ac:dyDescent="0.25">
      <c r="A26" s="52"/>
      <c r="B26" s="52"/>
      <c r="C26" s="49" t="s">
        <v>77</v>
      </c>
      <c r="D26" s="50"/>
      <c r="E26" s="50"/>
      <c r="F26" s="50"/>
      <c r="G26" s="50"/>
      <c r="H26" s="50"/>
      <c r="I26" s="33"/>
      <c r="J26" s="33"/>
      <c r="K26" s="33"/>
      <c r="L26" s="33"/>
      <c r="M26" s="29"/>
      <c r="N26" s="29"/>
      <c r="O26" s="29"/>
    </row>
    <row r="27" spans="1:15" ht="12.75" customHeight="1" x14ac:dyDescent="0.25">
      <c r="A27" s="52"/>
      <c r="B27" s="52"/>
      <c r="C27" s="49" t="s">
        <v>78</v>
      </c>
      <c r="D27" s="50"/>
      <c r="E27" s="50"/>
      <c r="F27" s="50"/>
      <c r="G27" s="50"/>
      <c r="H27" s="50"/>
      <c r="I27" s="33"/>
      <c r="J27" s="33"/>
      <c r="K27" s="33"/>
      <c r="L27" s="33"/>
      <c r="M27" s="29"/>
      <c r="N27" s="29"/>
      <c r="O27" s="29"/>
    </row>
    <row r="28" spans="1:15" ht="14.25" customHeight="1" x14ac:dyDescent="0.25">
      <c r="A28" s="52"/>
      <c r="B28" s="52"/>
      <c r="C28" s="49" t="s">
        <v>31</v>
      </c>
      <c r="D28" s="51"/>
      <c r="E28" s="51"/>
      <c r="F28" s="29"/>
      <c r="G28" s="51"/>
      <c r="H28" s="51"/>
      <c r="I28" s="29"/>
      <c r="J28" s="29"/>
      <c r="K28" s="29"/>
      <c r="L28" s="29"/>
      <c r="M28" s="29"/>
      <c r="N28" s="29"/>
      <c r="O28" s="29"/>
    </row>
    <row r="29" spans="1:15" x14ac:dyDescent="0.25">
      <c r="A29" s="52"/>
      <c r="B29" s="52"/>
      <c r="C29" s="49" t="s">
        <v>32</v>
      </c>
      <c r="D29" s="51"/>
      <c r="E29" s="51"/>
      <c r="F29" s="29"/>
      <c r="G29" s="51"/>
      <c r="H29" s="51"/>
      <c r="I29" s="29"/>
      <c r="J29" s="29"/>
      <c r="K29" s="29"/>
      <c r="L29" s="29"/>
      <c r="M29" s="29"/>
      <c r="N29" s="29"/>
      <c r="O29" s="29"/>
    </row>
    <row r="30" spans="1:15" ht="25.5" x14ac:dyDescent="0.25">
      <c r="A30" s="52"/>
      <c r="B30" s="52"/>
      <c r="C30" s="64" t="s">
        <v>105</v>
      </c>
      <c r="D30" s="51"/>
      <c r="E30" s="51"/>
      <c r="F30" s="29"/>
      <c r="G30" s="51"/>
      <c r="H30" s="51"/>
      <c r="I30" s="51"/>
      <c r="J30" s="51"/>
      <c r="K30" s="51"/>
      <c r="L30" s="51"/>
      <c r="M30" s="51"/>
      <c r="N30" s="51"/>
      <c r="O30" s="51"/>
    </row>
    <row r="31" spans="1:15" x14ac:dyDescent="0.25">
      <c r="A31" s="54"/>
      <c r="B31" s="54"/>
      <c r="C31" s="65" t="s">
        <v>82</v>
      </c>
      <c r="D31" s="59">
        <f>SUM(D25:D30)</f>
        <v>0</v>
      </c>
      <c r="E31" s="59">
        <f t="shared" ref="E31:O31" si="3">SUM(E25:E30)</f>
        <v>0</v>
      </c>
      <c r="F31" s="59">
        <f t="shared" si="3"/>
        <v>0</v>
      </c>
      <c r="G31" s="59">
        <f t="shared" si="3"/>
        <v>0</v>
      </c>
      <c r="H31" s="59">
        <f t="shared" si="3"/>
        <v>0</v>
      </c>
      <c r="I31" s="59">
        <f t="shared" si="3"/>
        <v>0</v>
      </c>
      <c r="J31" s="59">
        <f t="shared" si="3"/>
        <v>0</v>
      </c>
      <c r="K31" s="59">
        <f t="shared" si="3"/>
        <v>0</v>
      </c>
      <c r="L31" s="59">
        <f t="shared" si="3"/>
        <v>0</v>
      </c>
      <c r="M31" s="59">
        <f t="shared" si="3"/>
        <v>0</v>
      </c>
      <c r="N31" s="59">
        <f t="shared" si="3"/>
        <v>0</v>
      </c>
      <c r="O31" s="59">
        <f t="shared" si="3"/>
        <v>0</v>
      </c>
    </row>
    <row r="32" spans="1:15" x14ac:dyDescent="0.25">
      <c r="A32" s="48">
        <v>5</v>
      </c>
      <c r="B32" s="48" t="s">
        <v>109</v>
      </c>
      <c r="C32" s="49" t="s">
        <v>76</v>
      </c>
      <c r="D32" s="51"/>
      <c r="E32" s="51"/>
      <c r="F32" s="29"/>
      <c r="G32" s="51"/>
      <c r="H32" s="51"/>
      <c r="I32" s="51"/>
      <c r="J32" s="51"/>
      <c r="K32" s="51"/>
      <c r="L32" s="51"/>
      <c r="M32" s="51"/>
      <c r="N32" s="51"/>
      <c r="O32" s="51"/>
    </row>
    <row r="33" spans="1:15" x14ac:dyDescent="0.25">
      <c r="A33" s="52"/>
      <c r="B33" s="52"/>
      <c r="C33" s="49" t="s">
        <v>77</v>
      </c>
      <c r="D33" s="51"/>
      <c r="E33" s="51"/>
      <c r="F33" s="29"/>
      <c r="G33" s="51"/>
      <c r="H33" s="51"/>
      <c r="I33" s="51"/>
      <c r="J33" s="51"/>
      <c r="K33" s="51"/>
      <c r="L33" s="51"/>
      <c r="M33" s="51"/>
      <c r="N33" s="51"/>
      <c r="O33" s="51"/>
    </row>
    <row r="34" spans="1:15" x14ac:dyDescent="0.25">
      <c r="A34" s="52"/>
      <c r="B34" s="52"/>
      <c r="C34" s="49" t="s">
        <v>78</v>
      </c>
      <c r="D34" s="51"/>
      <c r="E34" s="51"/>
      <c r="F34" s="29"/>
      <c r="G34" s="51"/>
      <c r="H34" s="51"/>
      <c r="I34" s="51"/>
      <c r="J34" s="51"/>
      <c r="K34" s="51"/>
      <c r="L34" s="51"/>
      <c r="M34" s="51"/>
      <c r="N34" s="51"/>
      <c r="O34" s="51"/>
    </row>
    <row r="35" spans="1:15" ht="15" customHeight="1" x14ac:dyDescent="0.25">
      <c r="A35" s="52"/>
      <c r="B35" s="52"/>
      <c r="C35" s="49" t="s">
        <v>31</v>
      </c>
      <c r="D35" s="51"/>
      <c r="E35" s="51"/>
      <c r="F35" s="29"/>
      <c r="G35" s="51"/>
      <c r="H35" s="51"/>
      <c r="I35" s="51"/>
      <c r="J35" s="51"/>
      <c r="K35" s="51"/>
      <c r="L35" s="51"/>
      <c r="M35" s="51"/>
      <c r="N35" s="51"/>
      <c r="O35" s="51"/>
    </row>
    <row r="36" spans="1:15" ht="15" customHeight="1" x14ac:dyDescent="0.25">
      <c r="A36" s="52"/>
      <c r="B36" s="52"/>
      <c r="C36" s="49" t="s">
        <v>32</v>
      </c>
      <c r="D36" s="51"/>
      <c r="E36" s="51"/>
      <c r="F36" s="29"/>
      <c r="G36" s="51"/>
      <c r="H36" s="51"/>
      <c r="I36" s="51"/>
      <c r="J36" s="51"/>
      <c r="K36" s="51"/>
      <c r="L36" s="51"/>
      <c r="M36" s="51"/>
      <c r="N36" s="51"/>
      <c r="O36" s="51"/>
    </row>
    <row r="37" spans="1:15" ht="27" customHeight="1" x14ac:dyDescent="0.25">
      <c r="A37" s="52"/>
      <c r="B37" s="52"/>
      <c r="C37" s="64" t="s">
        <v>105</v>
      </c>
      <c r="D37" s="51"/>
      <c r="E37" s="51"/>
      <c r="F37" s="29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5">
      <c r="A38" s="54"/>
      <c r="B38" s="54"/>
      <c r="C38" s="65" t="s">
        <v>82</v>
      </c>
      <c r="D38" s="59">
        <f>SUM(D32:D37)</f>
        <v>0</v>
      </c>
      <c r="E38" s="59">
        <f t="shared" ref="E38:O38" si="4">SUM(E32:E37)</f>
        <v>0</v>
      </c>
      <c r="F38" s="59">
        <f t="shared" si="4"/>
        <v>0</v>
      </c>
      <c r="G38" s="59">
        <f t="shared" si="4"/>
        <v>0</v>
      </c>
      <c r="H38" s="59">
        <f t="shared" si="4"/>
        <v>0</v>
      </c>
      <c r="I38" s="59">
        <f t="shared" si="4"/>
        <v>0</v>
      </c>
      <c r="J38" s="59">
        <f t="shared" si="4"/>
        <v>0</v>
      </c>
      <c r="K38" s="59">
        <f t="shared" si="4"/>
        <v>0</v>
      </c>
      <c r="L38" s="59">
        <f t="shared" si="4"/>
        <v>0</v>
      </c>
      <c r="M38" s="59">
        <f t="shared" si="4"/>
        <v>0</v>
      </c>
      <c r="N38" s="59">
        <f t="shared" si="4"/>
        <v>0</v>
      </c>
      <c r="O38" s="59">
        <f t="shared" si="4"/>
        <v>0</v>
      </c>
    </row>
    <row r="39" spans="1:15" ht="14.25" customHeight="1" x14ac:dyDescent="0.25">
      <c r="A39" s="48">
        <v>6</v>
      </c>
      <c r="B39" s="48" t="s">
        <v>110</v>
      </c>
      <c r="C39" s="49" t="s">
        <v>76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0" spans="1:15" x14ac:dyDescent="0.25">
      <c r="A40" s="52"/>
      <c r="B40" s="52"/>
      <c r="C40" s="49" t="s">
        <v>77</v>
      </c>
      <c r="D40" s="51"/>
      <c r="E40" s="51"/>
      <c r="F40" s="51"/>
      <c r="G40" s="51"/>
      <c r="H40" s="29"/>
      <c r="I40" s="29"/>
      <c r="J40" s="29"/>
      <c r="K40" s="29"/>
      <c r="L40" s="29"/>
      <c r="M40" s="29"/>
      <c r="N40" s="29"/>
      <c r="O40" s="29"/>
    </row>
    <row r="41" spans="1:15" ht="19.5" customHeight="1" x14ac:dyDescent="0.25">
      <c r="A41" s="52"/>
      <c r="B41" s="52"/>
      <c r="C41" s="49" t="s">
        <v>78</v>
      </c>
      <c r="D41" s="51"/>
      <c r="E41" s="51"/>
      <c r="F41" s="51"/>
      <c r="G41" s="51"/>
      <c r="H41" s="29"/>
      <c r="I41" s="29"/>
      <c r="J41" s="29"/>
      <c r="K41" s="29"/>
      <c r="L41" s="29"/>
      <c r="M41" s="29"/>
      <c r="N41" s="29"/>
      <c r="O41" s="29"/>
    </row>
    <row r="42" spans="1:15" ht="15" customHeight="1" x14ac:dyDescent="0.25">
      <c r="A42" s="52"/>
      <c r="B42" s="52"/>
      <c r="C42" s="49" t="s">
        <v>31</v>
      </c>
      <c r="D42" s="51"/>
      <c r="E42" s="51"/>
      <c r="F42" s="51"/>
      <c r="G42" s="51"/>
      <c r="H42" s="29">
        <v>3</v>
      </c>
      <c r="I42" s="29"/>
      <c r="J42" s="29"/>
      <c r="K42" s="29"/>
      <c r="L42" s="29"/>
      <c r="M42" s="29"/>
      <c r="N42" s="29"/>
      <c r="O42" s="29"/>
    </row>
    <row r="43" spans="1:15" ht="15" customHeight="1" x14ac:dyDescent="0.25">
      <c r="A43" s="52"/>
      <c r="B43" s="52"/>
      <c r="C43" s="49" t="s">
        <v>32</v>
      </c>
      <c r="D43" s="51"/>
      <c r="E43" s="51"/>
      <c r="F43" s="51"/>
      <c r="G43" s="51"/>
      <c r="H43" s="29"/>
      <c r="I43" s="29"/>
      <c r="J43" s="29"/>
      <c r="K43" s="29"/>
      <c r="L43" s="29"/>
      <c r="M43" s="29"/>
      <c r="N43" s="29"/>
      <c r="O43" s="29"/>
    </row>
    <row r="44" spans="1:15" ht="27.75" customHeight="1" x14ac:dyDescent="0.25">
      <c r="A44" s="52"/>
      <c r="B44" s="52"/>
      <c r="C44" s="64" t="s">
        <v>105</v>
      </c>
      <c r="D44" s="51"/>
      <c r="E44" s="51"/>
      <c r="F44" s="51"/>
      <c r="G44" s="51"/>
      <c r="H44" s="29"/>
      <c r="I44" s="29"/>
      <c r="J44" s="29"/>
      <c r="K44" s="29"/>
      <c r="L44" s="29"/>
      <c r="M44" s="29"/>
      <c r="N44" s="29"/>
      <c r="O44" s="29"/>
    </row>
    <row r="45" spans="1:15" ht="17.25" customHeight="1" x14ac:dyDescent="0.25">
      <c r="A45" s="54"/>
      <c r="B45" s="54"/>
      <c r="C45" s="65" t="s">
        <v>82</v>
      </c>
      <c r="D45" s="59">
        <f>SUM(D39:D44)</f>
        <v>0</v>
      </c>
      <c r="E45" s="59">
        <f t="shared" ref="E45:O45" si="5">SUM(E39:E44)</f>
        <v>0</v>
      </c>
      <c r="F45" s="59">
        <f t="shared" si="5"/>
        <v>0</v>
      </c>
      <c r="G45" s="59">
        <f t="shared" si="5"/>
        <v>0</v>
      </c>
      <c r="H45" s="59">
        <f t="shared" si="5"/>
        <v>3</v>
      </c>
      <c r="I45" s="59">
        <f t="shared" si="5"/>
        <v>0</v>
      </c>
      <c r="J45" s="59">
        <f t="shared" si="5"/>
        <v>0</v>
      </c>
      <c r="K45" s="59">
        <f t="shared" si="5"/>
        <v>0</v>
      </c>
      <c r="L45" s="59">
        <f t="shared" si="5"/>
        <v>0</v>
      </c>
      <c r="M45" s="59">
        <f t="shared" si="5"/>
        <v>0</v>
      </c>
      <c r="N45" s="59">
        <f t="shared" si="5"/>
        <v>0</v>
      </c>
      <c r="O45" s="59">
        <f t="shared" si="5"/>
        <v>0</v>
      </c>
    </row>
    <row r="46" spans="1:15" ht="12" customHeight="1" x14ac:dyDescent="0.25">
      <c r="A46" s="48">
        <v>7</v>
      </c>
      <c r="B46" s="48" t="s">
        <v>111</v>
      </c>
      <c r="C46" s="49" t="s">
        <v>76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15" ht="12.75" customHeight="1" x14ac:dyDescent="0.25">
      <c r="A47" s="52"/>
      <c r="B47" s="52"/>
      <c r="C47" s="49" t="s">
        <v>77</v>
      </c>
      <c r="D47" s="51"/>
      <c r="E47" s="51"/>
      <c r="F47" s="51"/>
      <c r="G47" s="51"/>
      <c r="H47" s="29"/>
      <c r="I47" s="29"/>
      <c r="J47" s="29"/>
      <c r="K47" s="29"/>
      <c r="L47" s="29"/>
      <c r="M47" s="29"/>
      <c r="N47" s="29"/>
      <c r="O47" s="29"/>
    </row>
    <row r="48" spans="1:15" ht="10.5" customHeight="1" x14ac:dyDescent="0.25">
      <c r="A48" s="52"/>
      <c r="B48" s="52"/>
      <c r="C48" s="49" t="s">
        <v>78</v>
      </c>
      <c r="D48" s="51"/>
      <c r="E48" s="51"/>
      <c r="F48" s="51"/>
      <c r="G48" s="51"/>
      <c r="H48" s="29"/>
      <c r="I48" s="29"/>
      <c r="J48" s="29"/>
      <c r="K48" s="29"/>
      <c r="L48" s="29"/>
      <c r="M48" s="29"/>
      <c r="N48" s="29"/>
      <c r="O48" s="29"/>
    </row>
    <row r="49" spans="1:15" ht="12" customHeight="1" x14ac:dyDescent="0.25">
      <c r="A49" s="52"/>
      <c r="B49" s="52"/>
      <c r="C49" s="49" t="s">
        <v>31</v>
      </c>
      <c r="D49" s="51"/>
      <c r="E49" s="51"/>
      <c r="F49" s="51"/>
      <c r="G49" s="51"/>
      <c r="H49" s="29"/>
      <c r="I49" s="29"/>
      <c r="J49" s="29"/>
      <c r="K49" s="29"/>
      <c r="L49" s="29"/>
      <c r="M49" s="29"/>
      <c r="N49" s="29"/>
      <c r="O49" s="29"/>
    </row>
    <row r="50" spans="1:15" ht="12" customHeight="1" x14ac:dyDescent="0.25">
      <c r="A50" s="52"/>
      <c r="B50" s="52"/>
      <c r="C50" s="49" t="s">
        <v>32</v>
      </c>
      <c r="D50" s="51"/>
      <c r="E50" s="51"/>
      <c r="F50" s="51"/>
      <c r="G50" s="51"/>
      <c r="H50" s="29"/>
      <c r="I50" s="29"/>
      <c r="J50" s="29"/>
      <c r="K50" s="29"/>
      <c r="L50" s="29"/>
      <c r="M50" s="29"/>
      <c r="N50" s="29"/>
      <c r="O50" s="29"/>
    </row>
    <row r="51" spans="1:15" ht="24" customHeight="1" x14ac:dyDescent="0.25">
      <c r="A51" s="52"/>
      <c r="B51" s="52"/>
      <c r="C51" s="64" t="s">
        <v>105</v>
      </c>
      <c r="D51" s="51"/>
      <c r="E51" s="51"/>
      <c r="F51" s="51"/>
      <c r="G51" s="51"/>
      <c r="H51" s="51" t="s">
        <v>112</v>
      </c>
      <c r="I51" s="51"/>
      <c r="J51" s="51"/>
      <c r="K51" s="51"/>
      <c r="L51" s="51"/>
      <c r="M51" s="51"/>
      <c r="N51" s="51"/>
      <c r="O51" s="51"/>
    </row>
    <row r="52" spans="1:15" ht="17.25" customHeight="1" x14ac:dyDescent="0.25">
      <c r="A52" s="54"/>
      <c r="B52" s="54"/>
      <c r="C52" s="65" t="s">
        <v>82</v>
      </c>
      <c r="D52" s="59">
        <f>SUM(D46:D51)</f>
        <v>0</v>
      </c>
      <c r="E52" s="59">
        <f t="shared" ref="E52:O52" si="6">SUM(E46:E51)</f>
        <v>0</v>
      </c>
      <c r="F52" s="59">
        <f t="shared" si="6"/>
        <v>0</v>
      </c>
      <c r="G52" s="59">
        <f t="shared" si="6"/>
        <v>0</v>
      </c>
      <c r="H52" s="59">
        <f t="shared" si="6"/>
        <v>0</v>
      </c>
      <c r="I52" s="59">
        <f t="shared" si="6"/>
        <v>0</v>
      </c>
      <c r="J52" s="59">
        <f t="shared" si="6"/>
        <v>0</v>
      </c>
      <c r="K52" s="59">
        <f t="shared" si="6"/>
        <v>0</v>
      </c>
      <c r="L52" s="59">
        <f t="shared" si="6"/>
        <v>0</v>
      </c>
      <c r="M52" s="59">
        <f t="shared" si="6"/>
        <v>0</v>
      </c>
      <c r="N52" s="59">
        <f t="shared" si="6"/>
        <v>0</v>
      </c>
      <c r="O52" s="59">
        <f t="shared" si="6"/>
        <v>0</v>
      </c>
    </row>
    <row r="53" spans="1:15" x14ac:dyDescent="0.25">
      <c r="A53" s="48">
        <v>9</v>
      </c>
      <c r="B53" s="48" t="s">
        <v>113</v>
      </c>
      <c r="C53" s="49" t="s">
        <v>76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</row>
    <row r="54" spans="1:15" x14ac:dyDescent="0.25">
      <c r="A54" s="52"/>
      <c r="B54" s="52"/>
      <c r="C54" s="49" t="s">
        <v>77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1:15" x14ac:dyDescent="0.25">
      <c r="A55" s="52"/>
      <c r="B55" s="52"/>
      <c r="C55" s="49" t="s">
        <v>78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1:15" ht="15" customHeight="1" x14ac:dyDescent="0.25">
      <c r="A56" s="52"/>
      <c r="B56" s="52"/>
      <c r="C56" s="49" t="s">
        <v>31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ht="15" customHeight="1" x14ac:dyDescent="0.25">
      <c r="A57" s="52"/>
      <c r="B57" s="52"/>
      <c r="C57" s="49" t="s">
        <v>114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1:15" ht="27.75" customHeight="1" x14ac:dyDescent="0.25">
      <c r="A58" s="52"/>
      <c r="B58" s="52"/>
      <c r="C58" s="64" t="s">
        <v>105</v>
      </c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  <row r="59" spans="1:15" x14ac:dyDescent="0.25">
      <c r="A59" s="54"/>
      <c r="B59" s="54"/>
      <c r="C59" s="65" t="s">
        <v>82</v>
      </c>
      <c r="D59" s="59">
        <f>SUM(D53:D58)</f>
        <v>0</v>
      </c>
      <c r="E59" s="59">
        <f t="shared" ref="E59:O59" si="7">SUM(E53:E58)</f>
        <v>0</v>
      </c>
      <c r="F59" s="59">
        <f t="shared" si="7"/>
        <v>0</v>
      </c>
      <c r="G59" s="59">
        <f t="shared" si="7"/>
        <v>0</v>
      </c>
      <c r="H59" s="59">
        <f t="shared" si="7"/>
        <v>0</v>
      </c>
      <c r="I59" s="59">
        <f t="shared" si="7"/>
        <v>0</v>
      </c>
      <c r="J59" s="59">
        <f t="shared" si="7"/>
        <v>0</v>
      </c>
      <c r="K59" s="59">
        <f t="shared" si="7"/>
        <v>0</v>
      </c>
      <c r="L59" s="59">
        <f t="shared" si="7"/>
        <v>0</v>
      </c>
      <c r="M59" s="59">
        <f t="shared" si="7"/>
        <v>0</v>
      </c>
      <c r="N59" s="59">
        <f t="shared" si="7"/>
        <v>0</v>
      </c>
      <c r="O59" s="59">
        <f t="shared" si="7"/>
        <v>0</v>
      </c>
    </row>
    <row r="60" spans="1:15" x14ac:dyDescent="0.25">
      <c r="A60" s="48">
        <v>10</v>
      </c>
      <c r="B60" s="48" t="s">
        <v>115</v>
      </c>
      <c r="C60" s="49" t="s">
        <v>76</v>
      </c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</row>
    <row r="61" spans="1:15" x14ac:dyDescent="0.25">
      <c r="A61" s="52"/>
      <c r="B61" s="52"/>
      <c r="C61" s="49" t="s">
        <v>77</v>
      </c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</row>
    <row r="62" spans="1:15" x14ac:dyDescent="0.25">
      <c r="A62" s="52"/>
      <c r="B62" s="52"/>
      <c r="C62" s="49" t="s">
        <v>78</v>
      </c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1:15" x14ac:dyDescent="0.25">
      <c r="A63" s="52"/>
      <c r="B63" s="52"/>
      <c r="C63" s="49" t="s">
        <v>31</v>
      </c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</row>
    <row r="64" spans="1:15" x14ac:dyDescent="0.25">
      <c r="A64" s="52"/>
      <c r="B64" s="52"/>
      <c r="C64" s="49" t="s">
        <v>32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</row>
    <row r="65" spans="1:15" ht="25.5" x14ac:dyDescent="0.25">
      <c r="A65" s="52"/>
      <c r="B65" s="52"/>
      <c r="C65" s="64" t="s">
        <v>105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x14ac:dyDescent="0.25">
      <c r="A66" s="54"/>
      <c r="B66" s="54"/>
      <c r="C66" s="65" t="s">
        <v>82</v>
      </c>
      <c r="D66" s="59">
        <f>SUM(D60:D65)</f>
        <v>0</v>
      </c>
      <c r="E66" s="59">
        <f t="shared" ref="E66:O66" si="8">SUM(E60:E65)</f>
        <v>0</v>
      </c>
      <c r="F66" s="59">
        <f t="shared" si="8"/>
        <v>0</v>
      </c>
      <c r="G66" s="59">
        <f t="shared" si="8"/>
        <v>0</v>
      </c>
      <c r="H66" s="59">
        <f t="shared" si="8"/>
        <v>0</v>
      </c>
      <c r="I66" s="59">
        <f t="shared" si="8"/>
        <v>0</v>
      </c>
      <c r="J66" s="59">
        <f t="shared" si="8"/>
        <v>0</v>
      </c>
      <c r="K66" s="59">
        <f t="shared" si="8"/>
        <v>0</v>
      </c>
      <c r="L66" s="59">
        <f t="shared" si="8"/>
        <v>0</v>
      </c>
      <c r="M66" s="59">
        <f t="shared" si="8"/>
        <v>0</v>
      </c>
      <c r="N66" s="59">
        <f t="shared" si="8"/>
        <v>0</v>
      </c>
      <c r="O66" s="59">
        <f t="shared" si="8"/>
        <v>0</v>
      </c>
    </row>
    <row r="67" spans="1:15" x14ac:dyDescent="0.25">
      <c r="A67" s="48">
        <v>12</v>
      </c>
      <c r="B67" s="48" t="s">
        <v>116</v>
      </c>
      <c r="C67" s="49" t="s">
        <v>76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</row>
    <row r="68" spans="1:15" x14ac:dyDescent="0.25">
      <c r="A68" s="52"/>
      <c r="B68" s="52"/>
      <c r="C68" s="49" t="s">
        <v>77</v>
      </c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</row>
    <row r="69" spans="1:15" x14ac:dyDescent="0.25">
      <c r="A69" s="52"/>
      <c r="B69" s="52"/>
      <c r="C69" s="49" t="s">
        <v>78</v>
      </c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</row>
    <row r="70" spans="1:15" x14ac:dyDescent="0.25">
      <c r="A70" s="52"/>
      <c r="B70" s="52"/>
      <c r="C70" s="49" t="s">
        <v>31</v>
      </c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</row>
    <row r="71" spans="1:15" x14ac:dyDescent="0.25">
      <c r="A71" s="52"/>
      <c r="B71" s="52"/>
      <c r="C71" s="49" t="s">
        <v>114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</row>
    <row r="72" spans="1:15" ht="25.5" x14ac:dyDescent="0.25">
      <c r="A72" s="52"/>
      <c r="B72" s="52"/>
      <c r="C72" s="64" t="s">
        <v>105</v>
      </c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</row>
    <row r="73" spans="1:15" x14ac:dyDescent="0.25">
      <c r="A73" s="54"/>
      <c r="B73" s="54"/>
      <c r="C73" s="65" t="s">
        <v>82</v>
      </c>
      <c r="D73" s="59">
        <f>SUM(D67:D72)</f>
        <v>0</v>
      </c>
      <c r="E73" s="59">
        <f t="shared" ref="E73:O73" si="9">SUM(E67:E72)</f>
        <v>0</v>
      </c>
      <c r="F73" s="59">
        <f t="shared" si="9"/>
        <v>0</v>
      </c>
      <c r="G73" s="59">
        <f t="shared" si="9"/>
        <v>0</v>
      </c>
      <c r="H73" s="59">
        <f t="shared" si="9"/>
        <v>0</v>
      </c>
      <c r="I73" s="59">
        <f t="shared" si="9"/>
        <v>0</v>
      </c>
      <c r="J73" s="59">
        <f t="shared" si="9"/>
        <v>0</v>
      </c>
      <c r="K73" s="59">
        <f t="shared" si="9"/>
        <v>0</v>
      </c>
      <c r="L73" s="59">
        <f t="shared" si="9"/>
        <v>0</v>
      </c>
      <c r="M73" s="59">
        <f t="shared" si="9"/>
        <v>0</v>
      </c>
      <c r="N73" s="59">
        <f t="shared" si="9"/>
        <v>0</v>
      </c>
      <c r="O73" s="59">
        <f t="shared" si="9"/>
        <v>0</v>
      </c>
    </row>
    <row r="74" spans="1:15" x14ac:dyDescent="0.25">
      <c r="A74" s="48">
        <v>13</v>
      </c>
      <c r="B74" s="48" t="s">
        <v>117</v>
      </c>
      <c r="C74" s="49" t="s">
        <v>76</v>
      </c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</row>
    <row r="75" spans="1:15" x14ac:dyDescent="0.25">
      <c r="A75" s="52"/>
      <c r="B75" s="52"/>
      <c r="C75" s="49" t="s">
        <v>77</v>
      </c>
      <c r="D75" s="51"/>
      <c r="E75" s="51">
        <v>1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</row>
    <row r="76" spans="1:15" x14ac:dyDescent="0.25">
      <c r="A76" s="52"/>
      <c r="B76" s="52"/>
      <c r="C76" s="49" t="s">
        <v>78</v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</row>
    <row r="77" spans="1:15" x14ac:dyDescent="0.25">
      <c r="A77" s="52"/>
      <c r="B77" s="52"/>
      <c r="C77" s="49" t="s">
        <v>31</v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</row>
    <row r="78" spans="1:15" x14ac:dyDescent="0.25">
      <c r="A78" s="52"/>
      <c r="B78" s="52"/>
      <c r="C78" s="49" t="s">
        <v>114</v>
      </c>
      <c r="D78" s="51">
        <v>1</v>
      </c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</row>
    <row r="79" spans="1:15" ht="20.25" customHeight="1" x14ac:dyDescent="0.25">
      <c r="A79" s="52"/>
      <c r="B79" s="52"/>
      <c r="C79" s="64" t="s">
        <v>105</v>
      </c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</row>
    <row r="80" spans="1:15" x14ac:dyDescent="0.25">
      <c r="A80" s="54"/>
      <c r="B80" s="54"/>
      <c r="C80" s="65" t="s">
        <v>82</v>
      </c>
      <c r="D80" s="59">
        <v>0</v>
      </c>
      <c r="E80" s="59">
        <v>0</v>
      </c>
      <c r="F80" s="59">
        <v>0</v>
      </c>
      <c r="G80" s="59">
        <v>0</v>
      </c>
      <c r="H80" s="59">
        <f>SUM(H74:H79)</f>
        <v>0</v>
      </c>
      <c r="I80" s="59">
        <f t="shared" ref="I80:O80" si="10">SUM(I74:I79)</f>
        <v>0</v>
      </c>
      <c r="J80" s="59">
        <f t="shared" si="10"/>
        <v>0</v>
      </c>
      <c r="K80" s="59">
        <f t="shared" si="10"/>
        <v>0</v>
      </c>
      <c r="L80" s="59">
        <f t="shared" si="10"/>
        <v>0</v>
      </c>
      <c r="M80" s="59">
        <f t="shared" si="10"/>
        <v>0</v>
      </c>
      <c r="N80" s="59">
        <f t="shared" si="10"/>
        <v>0</v>
      </c>
      <c r="O80" s="59">
        <f t="shared" si="10"/>
        <v>0</v>
      </c>
    </row>
    <row r="81" spans="1:15" x14ac:dyDescent="0.25">
      <c r="A81" s="48">
        <v>14</v>
      </c>
      <c r="B81" s="48" t="s">
        <v>118</v>
      </c>
      <c r="C81" s="49" t="s">
        <v>76</v>
      </c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1:15" x14ac:dyDescent="0.25">
      <c r="A82" s="52"/>
      <c r="B82" s="52"/>
      <c r="C82" s="49" t="s">
        <v>77</v>
      </c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</row>
    <row r="83" spans="1:15" x14ac:dyDescent="0.25">
      <c r="A83" s="52"/>
      <c r="B83" s="52"/>
      <c r="C83" s="49" t="s">
        <v>78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</row>
    <row r="84" spans="1:15" x14ac:dyDescent="0.25">
      <c r="A84" s="52"/>
      <c r="B84" s="52"/>
      <c r="C84" s="49" t="s">
        <v>31</v>
      </c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</row>
    <row r="85" spans="1:15" x14ac:dyDescent="0.25">
      <c r="A85" s="52"/>
      <c r="B85" s="52"/>
      <c r="C85" s="49" t="s">
        <v>114</v>
      </c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</row>
    <row r="86" spans="1:15" ht="21" customHeight="1" x14ac:dyDescent="0.25">
      <c r="A86" s="52"/>
      <c r="B86" s="52"/>
      <c r="C86" s="64" t="s">
        <v>105</v>
      </c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</row>
    <row r="87" spans="1:15" x14ac:dyDescent="0.25">
      <c r="A87" s="54"/>
      <c r="B87" s="54"/>
      <c r="C87" s="65" t="s">
        <v>82</v>
      </c>
      <c r="D87" s="59">
        <v>0</v>
      </c>
      <c r="E87" s="59">
        <v>0</v>
      </c>
      <c r="F87" s="59">
        <v>0</v>
      </c>
      <c r="G87" s="59">
        <v>0</v>
      </c>
      <c r="H87" s="59">
        <f>SUM(H81:H86)</f>
        <v>0</v>
      </c>
      <c r="I87" s="59">
        <f t="shared" ref="I87:O87" si="11">SUM(I81:I86)</f>
        <v>0</v>
      </c>
      <c r="J87" s="59">
        <f t="shared" si="11"/>
        <v>0</v>
      </c>
      <c r="K87" s="59">
        <f t="shared" si="11"/>
        <v>0</v>
      </c>
      <c r="L87" s="59">
        <f t="shared" si="11"/>
        <v>0</v>
      </c>
      <c r="M87" s="59">
        <f t="shared" si="11"/>
        <v>0</v>
      </c>
      <c r="N87" s="59">
        <f t="shared" si="11"/>
        <v>0</v>
      </c>
      <c r="O87" s="59">
        <f t="shared" si="11"/>
        <v>0</v>
      </c>
    </row>
    <row r="88" spans="1:15" ht="14.25" customHeight="1" x14ac:dyDescent="0.25">
      <c r="A88" s="48">
        <v>15</v>
      </c>
      <c r="B88" s="48" t="s">
        <v>119</v>
      </c>
      <c r="C88" s="49" t="s">
        <v>76</v>
      </c>
      <c r="D88" s="50"/>
      <c r="E88" s="50"/>
      <c r="F88" s="50"/>
      <c r="G88" s="50"/>
      <c r="H88" s="50"/>
      <c r="I88" s="50"/>
      <c r="J88" s="50"/>
      <c r="K88" s="50"/>
      <c r="L88" s="50"/>
      <c r="M88" s="51"/>
      <c r="N88" s="51"/>
      <c r="O88" s="51"/>
    </row>
    <row r="89" spans="1:15" ht="13.5" customHeight="1" x14ac:dyDescent="0.25">
      <c r="A89" s="52"/>
      <c r="B89" s="52"/>
      <c r="C89" s="49" t="s">
        <v>77</v>
      </c>
      <c r="D89" s="50"/>
      <c r="E89" s="50"/>
      <c r="F89" s="50"/>
      <c r="G89" s="50"/>
      <c r="H89" s="50"/>
      <c r="I89" s="33"/>
      <c r="J89" s="33"/>
      <c r="K89" s="33"/>
      <c r="L89" s="33"/>
      <c r="M89" s="29"/>
      <c r="N89" s="29"/>
      <c r="O89" s="29"/>
    </row>
    <row r="90" spans="1:15" ht="12.75" customHeight="1" x14ac:dyDescent="0.25">
      <c r="A90" s="52"/>
      <c r="B90" s="52"/>
      <c r="C90" s="49" t="s">
        <v>78</v>
      </c>
      <c r="D90" s="50"/>
      <c r="E90" s="50"/>
      <c r="F90" s="50"/>
      <c r="G90" s="50"/>
      <c r="H90" s="50"/>
      <c r="I90" s="33"/>
      <c r="J90" s="33"/>
      <c r="K90" s="33"/>
      <c r="L90" s="33"/>
      <c r="M90" s="29"/>
      <c r="N90" s="29"/>
      <c r="O90" s="29"/>
    </row>
    <row r="91" spans="1:15" ht="14.25" customHeight="1" x14ac:dyDescent="0.25">
      <c r="A91" s="52"/>
      <c r="B91" s="52"/>
      <c r="C91" s="49" t="s">
        <v>31</v>
      </c>
      <c r="D91" s="51"/>
      <c r="E91" s="51"/>
      <c r="F91" s="29"/>
      <c r="G91" s="51"/>
      <c r="H91" s="51"/>
      <c r="I91" s="29"/>
      <c r="J91" s="29"/>
      <c r="K91" s="29"/>
      <c r="L91" s="29"/>
      <c r="M91" s="29"/>
      <c r="N91" s="29"/>
      <c r="O91" s="29"/>
    </row>
    <row r="92" spans="1:15" x14ac:dyDescent="0.25">
      <c r="A92" s="52"/>
      <c r="B92" s="52"/>
      <c r="C92" s="49" t="s">
        <v>32</v>
      </c>
      <c r="D92" s="51"/>
      <c r="E92" s="51"/>
      <c r="F92" s="29"/>
      <c r="G92" s="51"/>
      <c r="H92" s="51"/>
      <c r="I92" s="29"/>
      <c r="J92" s="29"/>
      <c r="K92" s="29"/>
      <c r="L92" s="29"/>
      <c r="M92" s="29"/>
      <c r="N92" s="29"/>
      <c r="O92" s="29"/>
    </row>
    <row r="93" spans="1:15" ht="25.5" x14ac:dyDescent="0.25">
      <c r="A93" s="52"/>
      <c r="B93" s="52"/>
      <c r="C93" s="64" t="s">
        <v>105</v>
      </c>
      <c r="D93" s="51"/>
      <c r="E93" s="51"/>
      <c r="F93" s="29"/>
      <c r="G93" s="51"/>
      <c r="H93" s="51"/>
      <c r="I93" s="51"/>
      <c r="J93" s="51"/>
      <c r="K93" s="51"/>
      <c r="L93" s="51"/>
      <c r="M93" s="51"/>
      <c r="N93" s="51"/>
      <c r="O93" s="51"/>
    </row>
    <row r="94" spans="1:15" x14ac:dyDescent="0.25">
      <c r="A94" s="54"/>
      <c r="B94" s="54"/>
      <c r="C94" s="65" t="s">
        <v>82</v>
      </c>
      <c r="D94" s="66">
        <v>0</v>
      </c>
      <c r="E94" s="59">
        <f>SUM(E88:E93)</f>
        <v>0</v>
      </c>
      <c r="F94" s="59">
        <f t="shared" ref="F94:O94" si="12">SUM(F88:F93)</f>
        <v>0</v>
      </c>
      <c r="G94" s="59">
        <f t="shared" si="12"/>
        <v>0</v>
      </c>
      <c r="H94" s="59">
        <f t="shared" si="12"/>
        <v>0</v>
      </c>
      <c r="I94" s="59">
        <f t="shared" si="12"/>
        <v>0</v>
      </c>
      <c r="J94" s="59">
        <f t="shared" si="12"/>
        <v>0</v>
      </c>
      <c r="K94" s="59">
        <f t="shared" si="12"/>
        <v>0</v>
      </c>
      <c r="L94" s="59">
        <f t="shared" si="12"/>
        <v>0</v>
      </c>
      <c r="M94" s="59">
        <f t="shared" si="12"/>
        <v>0</v>
      </c>
      <c r="N94" s="59">
        <f t="shared" si="12"/>
        <v>0</v>
      </c>
      <c r="O94" s="59">
        <f t="shared" si="12"/>
        <v>0</v>
      </c>
    </row>
    <row r="95" spans="1:15" ht="14.25" customHeight="1" x14ac:dyDescent="0.25">
      <c r="A95" s="48">
        <v>15</v>
      </c>
      <c r="B95" s="48" t="s">
        <v>120</v>
      </c>
      <c r="C95" s="49" t="s">
        <v>76</v>
      </c>
      <c r="D95" s="50"/>
      <c r="E95" s="50"/>
      <c r="F95" s="50"/>
      <c r="G95" s="50"/>
      <c r="H95" s="50"/>
      <c r="I95" s="50"/>
      <c r="J95" s="50"/>
      <c r="K95" s="50"/>
      <c r="L95" s="50"/>
      <c r="M95" s="51"/>
      <c r="N95" s="51"/>
      <c r="O95" s="51"/>
    </row>
    <row r="96" spans="1:15" ht="13.5" customHeight="1" x14ac:dyDescent="0.25">
      <c r="A96" s="52"/>
      <c r="B96" s="52"/>
      <c r="C96" s="49" t="s">
        <v>77</v>
      </c>
      <c r="D96" s="50"/>
      <c r="E96" s="50"/>
      <c r="F96" s="50"/>
      <c r="G96" s="50"/>
      <c r="H96" s="50"/>
      <c r="I96" s="33"/>
      <c r="J96" s="33"/>
      <c r="K96" s="33"/>
      <c r="L96" s="33"/>
      <c r="M96" s="29"/>
      <c r="N96" s="29"/>
      <c r="O96" s="29"/>
    </row>
    <row r="97" spans="1:15" ht="12.75" customHeight="1" x14ac:dyDescent="0.25">
      <c r="A97" s="52"/>
      <c r="B97" s="52"/>
      <c r="C97" s="49" t="s">
        <v>78</v>
      </c>
      <c r="D97" s="50"/>
      <c r="E97" s="50"/>
      <c r="F97" s="50"/>
      <c r="G97" s="50">
        <v>1</v>
      </c>
      <c r="H97" s="50"/>
      <c r="I97" s="33"/>
      <c r="J97" s="33"/>
      <c r="K97" s="33"/>
      <c r="L97" s="33"/>
      <c r="M97" s="29"/>
      <c r="N97" s="29"/>
      <c r="O97" s="29"/>
    </row>
    <row r="98" spans="1:15" ht="14.25" customHeight="1" x14ac:dyDescent="0.25">
      <c r="A98" s="52"/>
      <c r="B98" s="52"/>
      <c r="C98" s="49" t="s">
        <v>31</v>
      </c>
      <c r="D98" s="51"/>
      <c r="E98" s="51"/>
      <c r="F98" s="29"/>
      <c r="G98" s="51"/>
      <c r="H98" s="51"/>
      <c r="I98" s="29"/>
      <c r="J98" s="29"/>
      <c r="K98" s="29"/>
      <c r="L98" s="29"/>
      <c r="M98" s="29"/>
      <c r="N98" s="29"/>
      <c r="O98" s="29"/>
    </row>
    <row r="99" spans="1:15" x14ac:dyDescent="0.25">
      <c r="A99" s="52"/>
      <c r="B99" s="52"/>
      <c r="C99" s="49" t="s">
        <v>32</v>
      </c>
      <c r="D99" s="51"/>
      <c r="E99" s="51"/>
      <c r="F99" s="29"/>
      <c r="G99" s="51"/>
      <c r="H99" s="51"/>
      <c r="I99" s="29"/>
      <c r="J99" s="29"/>
      <c r="K99" s="29"/>
      <c r="L99" s="29"/>
      <c r="M99" s="29"/>
      <c r="N99" s="29"/>
      <c r="O99" s="29"/>
    </row>
    <row r="100" spans="1:15" ht="25.5" x14ac:dyDescent="0.25">
      <c r="A100" s="52"/>
      <c r="B100" s="52"/>
      <c r="C100" s="64" t="s">
        <v>105</v>
      </c>
      <c r="D100" s="51"/>
      <c r="E100" s="51"/>
      <c r="F100" s="29"/>
      <c r="G100" s="51"/>
      <c r="H100" s="51"/>
      <c r="I100" s="51"/>
      <c r="J100" s="51"/>
      <c r="K100" s="51"/>
      <c r="L100" s="51"/>
      <c r="M100" s="51"/>
      <c r="N100" s="51"/>
      <c r="O100" s="51"/>
    </row>
    <row r="101" spans="1:15" x14ac:dyDescent="0.25">
      <c r="A101" s="54"/>
      <c r="B101" s="54"/>
      <c r="C101" s="65" t="s">
        <v>82</v>
      </c>
      <c r="D101" s="59">
        <f>SUM(D95:D100)</f>
        <v>0</v>
      </c>
      <c r="E101" s="59">
        <f t="shared" ref="E101:O101" si="13">SUM(E95:E100)</f>
        <v>0</v>
      </c>
      <c r="F101" s="59">
        <f t="shared" si="13"/>
        <v>0</v>
      </c>
      <c r="G101" s="59">
        <f t="shared" si="13"/>
        <v>1</v>
      </c>
      <c r="H101" s="59">
        <f t="shared" si="13"/>
        <v>0</v>
      </c>
      <c r="I101" s="59">
        <f t="shared" si="13"/>
        <v>0</v>
      </c>
      <c r="J101" s="59">
        <f t="shared" si="13"/>
        <v>0</v>
      </c>
      <c r="K101" s="59">
        <f t="shared" si="13"/>
        <v>0</v>
      </c>
      <c r="L101" s="59">
        <f t="shared" si="13"/>
        <v>0</v>
      </c>
      <c r="M101" s="59">
        <f t="shared" si="13"/>
        <v>0</v>
      </c>
      <c r="N101" s="59">
        <f t="shared" si="13"/>
        <v>0</v>
      </c>
      <c r="O101" s="59">
        <f t="shared" si="13"/>
        <v>0</v>
      </c>
    </row>
    <row r="102" spans="1:15" x14ac:dyDescent="0.25">
      <c r="A102" s="48">
        <v>5</v>
      </c>
      <c r="B102" s="48" t="s">
        <v>121</v>
      </c>
      <c r="C102" s="49" t="s">
        <v>76</v>
      </c>
      <c r="D102" s="51"/>
      <c r="E102" s="51"/>
      <c r="F102" s="29"/>
      <c r="G102" s="51"/>
      <c r="H102" s="51"/>
      <c r="I102" s="51"/>
      <c r="J102" s="51"/>
      <c r="K102" s="51"/>
      <c r="L102" s="51"/>
      <c r="M102" s="51"/>
      <c r="N102" s="51"/>
      <c r="O102" s="51"/>
    </row>
    <row r="103" spans="1:15" x14ac:dyDescent="0.25">
      <c r="A103" s="52"/>
      <c r="B103" s="52"/>
      <c r="C103" s="49" t="s">
        <v>77</v>
      </c>
      <c r="D103" s="51"/>
      <c r="E103" s="51"/>
      <c r="F103" s="29"/>
      <c r="G103" s="51"/>
      <c r="H103" s="51"/>
      <c r="I103" s="51"/>
      <c r="J103" s="51"/>
      <c r="K103" s="51"/>
      <c r="L103" s="51"/>
      <c r="M103" s="51"/>
      <c r="N103" s="51"/>
      <c r="O103" s="51"/>
    </row>
    <row r="104" spans="1:15" x14ac:dyDescent="0.25">
      <c r="A104" s="52"/>
      <c r="B104" s="52"/>
      <c r="C104" s="49" t="s">
        <v>78</v>
      </c>
      <c r="D104" s="51"/>
      <c r="E104" s="51"/>
      <c r="F104" s="29"/>
      <c r="G104" s="51"/>
      <c r="H104" s="51"/>
      <c r="I104" s="51"/>
      <c r="J104" s="51"/>
      <c r="K104" s="51"/>
      <c r="L104" s="51"/>
      <c r="M104" s="51"/>
      <c r="N104" s="51"/>
      <c r="O104" s="51"/>
    </row>
    <row r="105" spans="1:15" ht="15" customHeight="1" x14ac:dyDescent="0.25">
      <c r="A105" s="52"/>
      <c r="B105" s="52"/>
      <c r="C105" s="49" t="s">
        <v>31</v>
      </c>
      <c r="D105" s="51"/>
      <c r="E105" s="51"/>
      <c r="F105" s="29"/>
      <c r="G105" s="51"/>
      <c r="H105" s="51"/>
      <c r="I105" s="51"/>
      <c r="J105" s="51"/>
      <c r="K105" s="51"/>
      <c r="L105" s="51"/>
      <c r="M105" s="51"/>
      <c r="N105" s="51"/>
      <c r="O105" s="51"/>
    </row>
    <row r="106" spans="1:15" ht="15" customHeight="1" x14ac:dyDescent="0.25">
      <c r="A106" s="52"/>
      <c r="B106" s="52"/>
      <c r="C106" s="49" t="s">
        <v>32</v>
      </c>
      <c r="D106" s="51"/>
      <c r="E106" s="51"/>
      <c r="F106" s="29"/>
      <c r="G106" s="51"/>
      <c r="H106" s="51"/>
      <c r="I106" s="51"/>
      <c r="J106" s="51"/>
      <c r="K106" s="51"/>
      <c r="L106" s="51"/>
      <c r="M106" s="51"/>
      <c r="N106" s="51"/>
      <c r="O106" s="51"/>
    </row>
    <row r="107" spans="1:15" ht="27" customHeight="1" x14ac:dyDescent="0.25">
      <c r="A107" s="52"/>
      <c r="B107" s="52"/>
      <c r="C107" s="64" t="s">
        <v>105</v>
      </c>
      <c r="D107" s="51"/>
      <c r="E107" s="51"/>
      <c r="F107" s="29"/>
      <c r="G107" s="51"/>
      <c r="H107" s="51"/>
      <c r="I107" s="51"/>
      <c r="J107" s="51"/>
      <c r="K107" s="51"/>
      <c r="L107" s="51"/>
      <c r="M107" s="51"/>
      <c r="N107" s="51"/>
      <c r="O107" s="51"/>
    </row>
    <row r="108" spans="1:15" x14ac:dyDescent="0.25">
      <c r="A108" s="54"/>
      <c r="B108" s="54"/>
      <c r="C108" s="65" t="s">
        <v>82</v>
      </c>
      <c r="D108" s="59">
        <f>SUM(D102:D107)</f>
        <v>0</v>
      </c>
      <c r="E108" s="59">
        <f t="shared" ref="E108:O108" si="14">SUM(E102:E107)</f>
        <v>0</v>
      </c>
      <c r="F108" s="59">
        <f t="shared" si="14"/>
        <v>0</v>
      </c>
      <c r="G108" s="59">
        <f t="shared" si="14"/>
        <v>0</v>
      </c>
      <c r="H108" s="59">
        <f t="shared" si="14"/>
        <v>0</v>
      </c>
      <c r="I108" s="59">
        <f t="shared" si="14"/>
        <v>0</v>
      </c>
      <c r="J108" s="59">
        <f t="shared" si="14"/>
        <v>0</v>
      </c>
      <c r="K108" s="59">
        <f t="shared" si="14"/>
        <v>0</v>
      </c>
      <c r="L108" s="59">
        <f t="shared" si="14"/>
        <v>0</v>
      </c>
      <c r="M108" s="59">
        <f t="shared" si="14"/>
        <v>0</v>
      </c>
      <c r="N108" s="59">
        <f t="shared" si="14"/>
        <v>0</v>
      </c>
      <c r="O108" s="59">
        <f t="shared" si="14"/>
        <v>0</v>
      </c>
    </row>
    <row r="109" spans="1:15" x14ac:dyDescent="0.25">
      <c r="A109" s="48">
        <v>6</v>
      </c>
      <c r="B109" s="48" t="s">
        <v>122</v>
      </c>
      <c r="C109" s="49" t="s">
        <v>76</v>
      </c>
      <c r="D109" s="51"/>
      <c r="E109" s="51"/>
      <c r="F109" s="29"/>
      <c r="G109" s="51"/>
      <c r="H109" s="51"/>
      <c r="I109" s="51"/>
      <c r="J109" s="51"/>
      <c r="K109" s="51"/>
      <c r="L109" s="51"/>
      <c r="M109" s="51"/>
      <c r="N109" s="51"/>
      <c r="O109" s="51"/>
    </row>
    <row r="110" spans="1:15" x14ac:dyDescent="0.25">
      <c r="A110" s="52"/>
      <c r="B110" s="52"/>
      <c r="C110" s="49" t="s">
        <v>77</v>
      </c>
      <c r="D110" s="51"/>
      <c r="E110" s="51"/>
      <c r="F110" s="29"/>
      <c r="G110" s="51"/>
      <c r="H110" s="51"/>
      <c r="I110" s="51"/>
      <c r="J110" s="51"/>
      <c r="K110" s="51"/>
      <c r="L110" s="51"/>
      <c r="M110" s="51"/>
      <c r="N110" s="51"/>
      <c r="O110" s="51"/>
    </row>
    <row r="111" spans="1:15" x14ac:dyDescent="0.25">
      <c r="A111" s="52"/>
      <c r="B111" s="52"/>
      <c r="C111" s="49" t="s">
        <v>78</v>
      </c>
      <c r="D111" s="51"/>
      <c r="E111" s="51"/>
      <c r="F111" s="29"/>
      <c r="G111" s="51"/>
      <c r="H111" s="51"/>
      <c r="I111" s="51"/>
      <c r="J111" s="51"/>
      <c r="K111" s="51"/>
      <c r="L111" s="51"/>
      <c r="M111" s="51"/>
      <c r="N111" s="51"/>
      <c r="O111" s="51"/>
    </row>
    <row r="112" spans="1:15" ht="15" customHeight="1" x14ac:dyDescent="0.25">
      <c r="A112" s="52"/>
      <c r="B112" s="52"/>
      <c r="C112" s="49" t="s">
        <v>31</v>
      </c>
      <c r="D112" s="51"/>
      <c r="E112" s="51"/>
      <c r="F112" s="29"/>
      <c r="G112" s="51"/>
      <c r="H112" s="51"/>
      <c r="I112" s="51"/>
      <c r="J112" s="51"/>
      <c r="K112" s="51"/>
      <c r="L112" s="51"/>
      <c r="M112" s="51"/>
      <c r="N112" s="51"/>
      <c r="O112" s="51"/>
    </row>
    <row r="113" spans="1:15" ht="15" customHeight="1" x14ac:dyDescent="0.25">
      <c r="A113" s="52"/>
      <c r="B113" s="52"/>
      <c r="C113" s="49" t="s">
        <v>32</v>
      </c>
      <c r="D113" s="51"/>
      <c r="E113" s="51"/>
      <c r="F113" s="29"/>
      <c r="G113" s="51"/>
      <c r="H113" s="51"/>
      <c r="I113" s="51"/>
      <c r="J113" s="51"/>
      <c r="K113" s="51"/>
      <c r="L113" s="51"/>
      <c r="M113" s="51"/>
      <c r="N113" s="51"/>
      <c r="O113" s="51"/>
    </row>
    <row r="114" spans="1:15" ht="27" customHeight="1" x14ac:dyDescent="0.25">
      <c r="A114" s="52"/>
      <c r="B114" s="52"/>
      <c r="C114" s="64" t="s">
        <v>105</v>
      </c>
      <c r="D114" s="51"/>
      <c r="E114" s="51"/>
      <c r="F114" s="29"/>
      <c r="G114" s="51"/>
      <c r="H114" s="51"/>
      <c r="I114" s="51"/>
      <c r="J114" s="51"/>
      <c r="K114" s="51"/>
      <c r="L114" s="51"/>
      <c r="M114" s="51"/>
      <c r="N114" s="51"/>
      <c r="O114" s="51"/>
    </row>
    <row r="115" spans="1:15" x14ac:dyDescent="0.25">
      <c r="A115" s="54"/>
      <c r="B115" s="54"/>
      <c r="C115" s="65" t="s">
        <v>82</v>
      </c>
      <c r="D115" s="59">
        <f>SUM(D109:D114)</f>
        <v>0</v>
      </c>
      <c r="E115" s="59">
        <f t="shared" ref="E115:O115" si="15">SUM(E109:E114)</f>
        <v>0</v>
      </c>
      <c r="F115" s="59">
        <f t="shared" si="15"/>
        <v>0</v>
      </c>
      <c r="G115" s="59">
        <f t="shared" si="15"/>
        <v>0</v>
      </c>
      <c r="H115" s="59">
        <f t="shared" si="15"/>
        <v>0</v>
      </c>
      <c r="I115" s="59">
        <f t="shared" si="15"/>
        <v>0</v>
      </c>
      <c r="J115" s="59">
        <f t="shared" si="15"/>
        <v>0</v>
      </c>
      <c r="K115" s="59">
        <f t="shared" si="15"/>
        <v>0</v>
      </c>
      <c r="L115" s="59">
        <f t="shared" si="15"/>
        <v>0</v>
      </c>
      <c r="M115" s="59">
        <f t="shared" si="15"/>
        <v>0</v>
      </c>
      <c r="N115" s="59">
        <f t="shared" si="15"/>
        <v>0</v>
      </c>
      <c r="O115" s="59">
        <f t="shared" si="15"/>
        <v>0</v>
      </c>
    </row>
    <row r="116" spans="1:15" x14ac:dyDescent="0.25">
      <c r="A116" s="48">
        <v>7</v>
      </c>
      <c r="B116" s="48" t="s">
        <v>123</v>
      </c>
      <c r="C116" s="49" t="s">
        <v>76</v>
      </c>
      <c r="D116" s="51"/>
      <c r="E116" s="51"/>
      <c r="F116" s="29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5" x14ac:dyDescent="0.25">
      <c r="A117" s="52"/>
      <c r="B117" s="52"/>
      <c r="C117" s="49" t="s">
        <v>77</v>
      </c>
      <c r="D117" s="51"/>
      <c r="E117" s="51"/>
      <c r="F117" s="29"/>
      <c r="G117" s="51"/>
      <c r="H117" s="51"/>
      <c r="I117" s="51"/>
      <c r="J117" s="51"/>
      <c r="K117" s="51"/>
      <c r="L117" s="51"/>
      <c r="M117" s="51"/>
      <c r="N117" s="51"/>
      <c r="O117" s="51"/>
    </row>
    <row r="118" spans="1:15" x14ac:dyDescent="0.25">
      <c r="A118" s="52"/>
      <c r="B118" s="52"/>
      <c r="C118" s="49" t="s">
        <v>78</v>
      </c>
      <c r="D118" s="51"/>
      <c r="E118" s="51"/>
      <c r="F118" s="29"/>
      <c r="G118" s="51"/>
      <c r="H118" s="51"/>
      <c r="I118" s="51"/>
      <c r="J118" s="51"/>
      <c r="K118" s="51"/>
      <c r="L118" s="51"/>
      <c r="M118" s="51"/>
      <c r="N118" s="51"/>
      <c r="O118" s="51"/>
    </row>
    <row r="119" spans="1:15" ht="15" customHeight="1" x14ac:dyDescent="0.25">
      <c r="A119" s="52"/>
      <c r="B119" s="52"/>
      <c r="C119" s="49" t="s">
        <v>31</v>
      </c>
      <c r="D119" s="51"/>
      <c r="E119" s="51"/>
      <c r="F119" s="29"/>
      <c r="G119" s="51"/>
      <c r="H119" s="51"/>
      <c r="I119" s="51"/>
      <c r="J119" s="51"/>
      <c r="K119" s="51"/>
      <c r="L119" s="51"/>
      <c r="M119" s="51"/>
      <c r="N119" s="51"/>
      <c r="O119" s="51"/>
    </row>
    <row r="120" spans="1:15" ht="15" customHeight="1" x14ac:dyDescent="0.25">
      <c r="A120" s="52"/>
      <c r="B120" s="52"/>
      <c r="C120" s="49" t="s">
        <v>32</v>
      </c>
      <c r="D120" s="51"/>
      <c r="E120" s="51"/>
      <c r="F120" s="29"/>
      <c r="G120" s="51"/>
      <c r="H120" s="51"/>
      <c r="I120" s="51"/>
      <c r="J120" s="51"/>
      <c r="K120" s="51"/>
      <c r="L120" s="51"/>
      <c r="M120" s="51"/>
      <c r="N120" s="51"/>
      <c r="O120" s="51"/>
    </row>
    <row r="121" spans="1:15" ht="27" customHeight="1" x14ac:dyDescent="0.25">
      <c r="A121" s="52"/>
      <c r="B121" s="52"/>
      <c r="C121" s="64" t="s">
        <v>105</v>
      </c>
      <c r="D121" s="51"/>
      <c r="E121" s="51"/>
      <c r="F121" s="29"/>
      <c r="G121" s="51"/>
      <c r="H121" s="51"/>
      <c r="I121" s="51"/>
      <c r="J121" s="51"/>
      <c r="K121" s="51"/>
      <c r="L121" s="51"/>
      <c r="M121" s="51"/>
      <c r="N121" s="51"/>
      <c r="O121" s="51"/>
    </row>
    <row r="122" spans="1:15" x14ac:dyDescent="0.25">
      <c r="A122" s="54"/>
      <c r="B122" s="54"/>
      <c r="C122" s="65" t="s">
        <v>82</v>
      </c>
      <c r="D122" s="59">
        <f>SUM(D116:D121)</f>
        <v>0</v>
      </c>
      <c r="E122" s="59">
        <f t="shared" ref="E122:O122" si="16">SUM(E116:E121)</f>
        <v>0</v>
      </c>
      <c r="F122" s="59">
        <f t="shared" si="16"/>
        <v>0</v>
      </c>
      <c r="G122" s="59">
        <f t="shared" si="16"/>
        <v>0</v>
      </c>
      <c r="H122" s="59">
        <f t="shared" si="16"/>
        <v>0</v>
      </c>
      <c r="I122" s="59">
        <f t="shared" si="16"/>
        <v>0</v>
      </c>
      <c r="J122" s="59">
        <f t="shared" si="16"/>
        <v>0</v>
      </c>
      <c r="K122" s="59">
        <f t="shared" si="16"/>
        <v>0</v>
      </c>
      <c r="L122" s="59">
        <f t="shared" si="16"/>
        <v>0</v>
      </c>
      <c r="M122" s="59">
        <f t="shared" si="16"/>
        <v>0</v>
      </c>
      <c r="N122" s="59">
        <f t="shared" si="16"/>
        <v>0</v>
      </c>
      <c r="O122" s="59">
        <f t="shared" si="16"/>
        <v>0</v>
      </c>
    </row>
    <row r="123" spans="1:15" x14ac:dyDescent="0.25">
      <c r="A123" s="48">
        <v>7</v>
      </c>
      <c r="B123" s="48" t="s">
        <v>124</v>
      </c>
      <c r="C123" s="49" t="s">
        <v>76</v>
      </c>
      <c r="D123" s="51"/>
      <c r="E123" s="51"/>
      <c r="F123" s="29"/>
      <c r="G123" s="51"/>
      <c r="H123" s="51"/>
      <c r="I123" s="51"/>
      <c r="J123" s="51"/>
      <c r="K123" s="51"/>
      <c r="L123" s="51"/>
      <c r="M123" s="51"/>
      <c r="N123" s="51"/>
      <c r="O123" s="51"/>
    </row>
    <row r="124" spans="1:15" x14ac:dyDescent="0.25">
      <c r="A124" s="52"/>
      <c r="B124" s="52"/>
      <c r="C124" s="49" t="s">
        <v>77</v>
      </c>
      <c r="D124" s="51"/>
      <c r="E124" s="51"/>
      <c r="F124" s="29"/>
      <c r="G124" s="51"/>
      <c r="H124" s="51"/>
      <c r="I124" s="51"/>
      <c r="J124" s="51"/>
      <c r="K124" s="51"/>
      <c r="L124" s="51"/>
      <c r="M124" s="51"/>
      <c r="N124" s="51"/>
      <c r="O124" s="51"/>
    </row>
    <row r="125" spans="1:15" x14ac:dyDescent="0.25">
      <c r="A125" s="52"/>
      <c r="B125" s="52"/>
      <c r="C125" s="49" t="s">
        <v>78</v>
      </c>
      <c r="D125" s="51"/>
      <c r="E125" s="51"/>
      <c r="F125" s="29"/>
      <c r="G125" s="51"/>
      <c r="H125" s="51"/>
      <c r="I125" s="51"/>
      <c r="J125" s="51"/>
      <c r="K125" s="51"/>
      <c r="L125" s="51"/>
      <c r="M125" s="51"/>
      <c r="N125" s="51"/>
      <c r="O125" s="51"/>
    </row>
    <row r="126" spans="1:15" x14ac:dyDescent="0.25">
      <c r="A126" s="52"/>
      <c r="B126" s="52"/>
      <c r="C126" s="49" t="s">
        <v>31</v>
      </c>
      <c r="D126" s="51"/>
      <c r="E126" s="51"/>
      <c r="F126" s="29"/>
      <c r="G126" s="51"/>
      <c r="H126" s="51"/>
      <c r="I126" s="51"/>
      <c r="J126" s="51"/>
      <c r="K126" s="51"/>
      <c r="L126" s="51"/>
      <c r="M126" s="51"/>
      <c r="N126" s="51"/>
      <c r="O126" s="51"/>
    </row>
    <row r="127" spans="1:15" x14ac:dyDescent="0.25">
      <c r="A127" s="52"/>
      <c r="B127" s="52"/>
      <c r="C127" s="49" t="s">
        <v>32</v>
      </c>
      <c r="D127" s="51"/>
      <c r="E127" s="51"/>
      <c r="F127" s="29"/>
      <c r="G127" s="51"/>
      <c r="H127" s="51"/>
      <c r="I127" s="51"/>
      <c r="J127" s="51"/>
      <c r="K127" s="51"/>
      <c r="L127" s="51"/>
      <c r="M127" s="51"/>
      <c r="N127" s="51"/>
      <c r="O127" s="51"/>
    </row>
    <row r="128" spans="1:15" ht="25.5" x14ac:dyDescent="0.25">
      <c r="A128" s="52"/>
      <c r="B128" s="52"/>
      <c r="C128" s="64" t="s">
        <v>105</v>
      </c>
      <c r="D128" s="51"/>
      <c r="E128" s="51"/>
      <c r="F128" s="29"/>
      <c r="G128" s="51"/>
      <c r="H128" s="51"/>
      <c r="I128" s="51"/>
      <c r="J128" s="51"/>
      <c r="K128" s="51"/>
      <c r="L128" s="51"/>
      <c r="M128" s="51"/>
      <c r="N128" s="51"/>
      <c r="O128" s="51"/>
    </row>
    <row r="129" spans="1:15" x14ac:dyDescent="0.25">
      <c r="A129" s="54"/>
      <c r="B129" s="54"/>
      <c r="C129" s="65" t="s">
        <v>82</v>
      </c>
      <c r="D129" s="59">
        <f>SUM(D123:D128)</f>
        <v>0</v>
      </c>
      <c r="E129" s="59">
        <f t="shared" ref="E129:O129" si="17">SUM(E123:E128)</f>
        <v>0</v>
      </c>
      <c r="F129" s="59">
        <f t="shared" si="17"/>
        <v>0</v>
      </c>
      <c r="G129" s="59">
        <f t="shared" si="17"/>
        <v>0</v>
      </c>
      <c r="H129" s="59">
        <f t="shared" si="17"/>
        <v>0</v>
      </c>
      <c r="I129" s="59">
        <f t="shared" si="17"/>
        <v>0</v>
      </c>
      <c r="J129" s="59">
        <f t="shared" si="17"/>
        <v>0</v>
      </c>
      <c r="K129" s="59">
        <f t="shared" si="17"/>
        <v>0</v>
      </c>
      <c r="L129" s="59">
        <f t="shared" si="17"/>
        <v>0</v>
      </c>
      <c r="M129" s="59">
        <f t="shared" si="17"/>
        <v>0</v>
      </c>
      <c r="N129" s="59">
        <f t="shared" si="17"/>
        <v>0</v>
      </c>
      <c r="O129" s="59">
        <f t="shared" si="17"/>
        <v>0</v>
      </c>
    </row>
    <row r="130" spans="1:15" x14ac:dyDescent="0.25">
      <c r="A130" s="48">
        <v>7</v>
      </c>
      <c r="B130" s="48" t="s">
        <v>125</v>
      </c>
      <c r="C130" s="49" t="s">
        <v>76</v>
      </c>
      <c r="D130" s="51"/>
      <c r="E130" s="51"/>
      <c r="F130" s="29"/>
      <c r="G130" s="51"/>
      <c r="H130" s="51"/>
      <c r="I130" s="51"/>
      <c r="J130" s="51"/>
      <c r="K130" s="51"/>
      <c r="L130" s="51"/>
      <c r="M130" s="51"/>
      <c r="N130" s="51"/>
      <c r="O130" s="51"/>
    </row>
    <row r="131" spans="1:15" x14ac:dyDescent="0.25">
      <c r="A131" s="52"/>
      <c r="B131" s="52"/>
      <c r="C131" s="49" t="s">
        <v>77</v>
      </c>
      <c r="D131" s="51"/>
      <c r="E131" s="51"/>
      <c r="F131" s="29"/>
      <c r="G131" s="51"/>
      <c r="H131" s="51"/>
      <c r="I131" s="51"/>
      <c r="J131" s="51"/>
      <c r="K131" s="51"/>
      <c r="L131" s="51"/>
      <c r="M131" s="51"/>
      <c r="N131" s="51"/>
      <c r="O131" s="51"/>
    </row>
    <row r="132" spans="1:15" x14ac:dyDescent="0.25">
      <c r="A132" s="52"/>
      <c r="B132" s="52"/>
      <c r="C132" s="49" t="s">
        <v>78</v>
      </c>
      <c r="D132" s="51"/>
      <c r="E132" s="51"/>
      <c r="F132" s="29"/>
      <c r="G132" s="51"/>
      <c r="H132" s="51"/>
      <c r="I132" s="51"/>
      <c r="J132" s="51"/>
      <c r="K132" s="51"/>
      <c r="L132" s="51"/>
      <c r="M132" s="51"/>
      <c r="N132" s="51"/>
      <c r="O132" s="51"/>
    </row>
    <row r="133" spans="1:15" x14ac:dyDescent="0.25">
      <c r="A133" s="52"/>
      <c r="B133" s="52"/>
      <c r="C133" s="49" t="s">
        <v>31</v>
      </c>
      <c r="D133" s="51"/>
      <c r="E133" s="51"/>
      <c r="F133" s="29"/>
      <c r="G133" s="51"/>
      <c r="H133" s="51"/>
      <c r="I133" s="51"/>
      <c r="J133" s="51"/>
      <c r="K133" s="51"/>
      <c r="L133" s="51"/>
      <c r="M133" s="51"/>
      <c r="N133" s="51"/>
      <c r="O133" s="51"/>
    </row>
    <row r="134" spans="1:15" x14ac:dyDescent="0.25">
      <c r="A134" s="52"/>
      <c r="B134" s="52"/>
      <c r="C134" s="49" t="s">
        <v>32</v>
      </c>
      <c r="D134" s="51"/>
      <c r="E134" s="51"/>
      <c r="F134" s="29"/>
      <c r="G134" s="51"/>
      <c r="H134" s="51"/>
      <c r="I134" s="51"/>
      <c r="J134" s="51"/>
      <c r="K134" s="51"/>
      <c r="L134" s="51"/>
      <c r="M134" s="51"/>
      <c r="N134" s="51"/>
      <c r="O134" s="51"/>
    </row>
    <row r="135" spans="1:15" ht="25.5" x14ac:dyDescent="0.25">
      <c r="A135" s="52"/>
      <c r="B135" s="52"/>
      <c r="C135" s="64" t="s">
        <v>105</v>
      </c>
      <c r="D135" s="51"/>
      <c r="E135" s="51"/>
      <c r="F135" s="29"/>
      <c r="G135" s="51"/>
      <c r="H135" s="51"/>
      <c r="I135" s="51"/>
      <c r="J135" s="51"/>
      <c r="K135" s="51"/>
      <c r="L135" s="51"/>
      <c r="M135" s="51"/>
      <c r="N135" s="51"/>
      <c r="O135" s="51"/>
    </row>
    <row r="136" spans="1:15" x14ac:dyDescent="0.25">
      <c r="A136" s="54"/>
      <c r="B136" s="54"/>
      <c r="C136" s="65" t="s">
        <v>82</v>
      </c>
      <c r="D136" s="59">
        <f>SUM(D130:D135)</f>
        <v>0</v>
      </c>
      <c r="E136" s="59">
        <f t="shared" ref="E136:O136" si="18">SUM(E130:E135)</f>
        <v>0</v>
      </c>
      <c r="F136" s="59">
        <f t="shared" si="18"/>
        <v>0</v>
      </c>
      <c r="G136" s="59">
        <f t="shared" si="18"/>
        <v>0</v>
      </c>
      <c r="H136" s="59">
        <f t="shared" si="18"/>
        <v>0</v>
      </c>
      <c r="I136" s="59">
        <f t="shared" si="18"/>
        <v>0</v>
      </c>
      <c r="J136" s="59">
        <f t="shared" si="18"/>
        <v>0</v>
      </c>
      <c r="K136" s="59">
        <f t="shared" si="18"/>
        <v>0</v>
      </c>
      <c r="L136" s="59">
        <f t="shared" si="18"/>
        <v>0</v>
      </c>
      <c r="M136" s="59">
        <f t="shared" si="18"/>
        <v>0</v>
      </c>
      <c r="N136" s="59">
        <f t="shared" si="18"/>
        <v>0</v>
      </c>
      <c r="O136" s="59">
        <f t="shared" si="18"/>
        <v>0</v>
      </c>
    </row>
    <row r="137" spans="1:15" x14ac:dyDescent="0.25">
      <c r="A137" s="48">
        <v>8</v>
      </c>
      <c r="B137" s="48" t="s">
        <v>126</v>
      </c>
      <c r="C137" s="49" t="s">
        <v>76</v>
      </c>
      <c r="D137" s="51"/>
      <c r="E137" s="51"/>
      <c r="F137" s="29"/>
      <c r="G137" s="51"/>
      <c r="H137" s="51"/>
      <c r="I137" s="51"/>
      <c r="J137" s="51"/>
      <c r="K137" s="51"/>
      <c r="L137" s="51"/>
      <c r="M137" s="51"/>
      <c r="N137" s="51"/>
      <c r="O137" s="51"/>
    </row>
    <row r="138" spans="1:15" x14ac:dyDescent="0.25">
      <c r="A138" s="52"/>
      <c r="B138" s="52"/>
      <c r="C138" s="49" t="s">
        <v>79</v>
      </c>
      <c r="D138" s="51"/>
      <c r="E138" s="51"/>
      <c r="F138" s="29"/>
      <c r="G138" s="51"/>
      <c r="H138" s="51"/>
      <c r="I138" s="51"/>
      <c r="J138" s="51"/>
      <c r="K138" s="51"/>
      <c r="L138" s="51"/>
      <c r="M138" s="51"/>
      <c r="N138" s="51"/>
      <c r="O138" s="51"/>
    </row>
    <row r="139" spans="1:15" x14ac:dyDescent="0.25">
      <c r="A139" s="52"/>
      <c r="B139" s="52"/>
      <c r="C139" s="49" t="s">
        <v>99</v>
      </c>
      <c r="D139" s="51"/>
      <c r="E139" s="51"/>
      <c r="F139" s="29"/>
      <c r="G139" s="51"/>
      <c r="H139" s="51"/>
      <c r="I139" s="51"/>
      <c r="J139" s="51"/>
      <c r="K139" s="51"/>
      <c r="L139" s="51"/>
      <c r="M139" s="51"/>
      <c r="N139" s="51"/>
      <c r="O139" s="51"/>
    </row>
    <row r="140" spans="1:15" x14ac:dyDescent="0.25">
      <c r="A140" s="52"/>
      <c r="B140" s="52"/>
      <c r="C140" s="49" t="s">
        <v>31</v>
      </c>
      <c r="D140" s="51"/>
      <c r="E140" s="51"/>
      <c r="F140" s="29"/>
      <c r="G140" s="51"/>
      <c r="H140" s="51"/>
      <c r="I140" s="51"/>
      <c r="J140" s="51"/>
      <c r="K140" s="51"/>
      <c r="L140" s="51"/>
      <c r="M140" s="51"/>
      <c r="N140" s="51"/>
      <c r="O140" s="51"/>
    </row>
    <row r="141" spans="1:15" x14ac:dyDescent="0.25">
      <c r="A141" s="52"/>
      <c r="B141" s="52"/>
      <c r="C141" s="49" t="s">
        <v>32</v>
      </c>
      <c r="D141" s="51"/>
      <c r="E141" s="51"/>
      <c r="F141" s="29"/>
      <c r="G141" s="51"/>
      <c r="H141" s="51"/>
      <c r="I141" s="51"/>
      <c r="J141" s="51"/>
      <c r="K141" s="51"/>
      <c r="L141" s="51"/>
      <c r="M141" s="51"/>
      <c r="N141" s="51"/>
      <c r="O141" s="51"/>
    </row>
    <row r="142" spans="1:15" ht="25.5" x14ac:dyDescent="0.25">
      <c r="A142" s="52"/>
      <c r="B142" s="52"/>
      <c r="C142" s="64" t="s">
        <v>105</v>
      </c>
      <c r="D142" s="51"/>
      <c r="E142" s="51"/>
      <c r="F142" s="29"/>
      <c r="G142" s="51"/>
      <c r="H142" s="51"/>
      <c r="I142" s="51"/>
      <c r="J142" s="51"/>
      <c r="K142" s="51"/>
      <c r="L142" s="51"/>
      <c r="M142" s="51"/>
      <c r="N142" s="51"/>
      <c r="O142" s="51"/>
    </row>
    <row r="143" spans="1:15" x14ac:dyDescent="0.25">
      <c r="A143" s="54"/>
      <c r="B143" s="54"/>
      <c r="C143" s="65" t="s">
        <v>82</v>
      </c>
      <c r="D143" s="59">
        <f t="shared" ref="D143:O143" si="19">SUM(D137:D142)</f>
        <v>0</v>
      </c>
      <c r="E143" s="59">
        <f t="shared" si="19"/>
        <v>0</v>
      </c>
      <c r="F143" s="59">
        <f t="shared" si="19"/>
        <v>0</v>
      </c>
      <c r="G143" s="59">
        <f t="shared" si="19"/>
        <v>0</v>
      </c>
      <c r="H143" s="59">
        <f t="shared" si="19"/>
        <v>0</v>
      </c>
      <c r="I143" s="59">
        <f t="shared" si="19"/>
        <v>0</v>
      </c>
      <c r="J143" s="59">
        <f t="shared" si="19"/>
        <v>0</v>
      </c>
      <c r="K143" s="59">
        <f t="shared" si="19"/>
        <v>0</v>
      </c>
      <c r="L143" s="59">
        <f t="shared" si="19"/>
        <v>0</v>
      </c>
      <c r="M143" s="59">
        <f t="shared" si="19"/>
        <v>0</v>
      </c>
      <c r="N143" s="59">
        <f t="shared" si="19"/>
        <v>0</v>
      </c>
      <c r="O143" s="59">
        <f t="shared" si="19"/>
        <v>0</v>
      </c>
    </row>
  </sheetData>
  <mergeCells count="45">
    <mergeCell ref="A137:A143"/>
    <mergeCell ref="B137:B143"/>
    <mergeCell ref="A116:A122"/>
    <mergeCell ref="B116:B122"/>
    <mergeCell ref="A123:A129"/>
    <mergeCell ref="B123:B129"/>
    <mergeCell ref="A130:A136"/>
    <mergeCell ref="B130:B136"/>
    <mergeCell ref="A95:A101"/>
    <mergeCell ref="B95:B101"/>
    <mergeCell ref="A102:A108"/>
    <mergeCell ref="B102:B108"/>
    <mergeCell ref="A109:A115"/>
    <mergeCell ref="B109:B115"/>
    <mergeCell ref="A74:A80"/>
    <mergeCell ref="B74:B80"/>
    <mergeCell ref="A81:A87"/>
    <mergeCell ref="B81:B87"/>
    <mergeCell ref="A88:A94"/>
    <mergeCell ref="B88:B94"/>
    <mergeCell ref="A53:A59"/>
    <mergeCell ref="B53:B59"/>
    <mergeCell ref="A60:A66"/>
    <mergeCell ref="B60:B66"/>
    <mergeCell ref="A67:A73"/>
    <mergeCell ref="B67:B73"/>
    <mergeCell ref="A32:A38"/>
    <mergeCell ref="B32:B38"/>
    <mergeCell ref="A39:A45"/>
    <mergeCell ref="B39:B45"/>
    <mergeCell ref="A46:A52"/>
    <mergeCell ref="B46:B52"/>
    <mergeCell ref="A11:A17"/>
    <mergeCell ref="B11:B17"/>
    <mergeCell ref="A18:A24"/>
    <mergeCell ref="B18:B24"/>
    <mergeCell ref="A25:A31"/>
    <mergeCell ref="B25:B31"/>
    <mergeCell ref="A1:O1"/>
    <mergeCell ref="A2:A3"/>
    <mergeCell ref="B2:B3"/>
    <mergeCell ref="C2:C3"/>
    <mergeCell ref="D2:O2"/>
    <mergeCell ref="A4:A10"/>
    <mergeCell ref="B4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1B5BC-E44C-4CE8-9CD1-4E11C2A08D2E}">
  <dimension ref="A1:S87"/>
  <sheetViews>
    <sheetView workbookViewId="0">
      <selection activeCell="R28" sqref="R28"/>
    </sheetView>
  </sheetViews>
  <sheetFormatPr defaultRowHeight="12.75" x14ac:dyDescent="0.25"/>
  <cols>
    <col min="1" max="1" width="3.7109375" style="39" customWidth="1"/>
    <col min="2" max="2" width="10.42578125" style="39" customWidth="1"/>
    <col min="3" max="3" width="3.5703125" style="39" customWidth="1"/>
    <col min="4" max="4" width="14.85546875" style="39" customWidth="1"/>
    <col min="5" max="16" width="6.85546875" style="39" customWidth="1"/>
    <col min="17" max="16384" width="9.140625" style="39"/>
  </cols>
  <sheetData>
    <row r="1" spans="1:16" ht="26.25" customHeight="1" x14ac:dyDescent="0.25">
      <c r="A1" s="38" t="s">
        <v>127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25">
      <c r="A2" s="62" t="s">
        <v>23</v>
      </c>
      <c r="B2" s="62" t="s">
        <v>61</v>
      </c>
      <c r="C2" s="67" t="s">
        <v>25</v>
      </c>
      <c r="D2" s="61"/>
      <c r="E2" s="42" t="s">
        <v>62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</row>
    <row r="3" spans="1:16" ht="37.5" x14ac:dyDescent="0.25">
      <c r="A3" s="62"/>
      <c r="B3" s="62"/>
      <c r="C3" s="68"/>
      <c r="D3" s="63"/>
      <c r="E3" s="46" t="s">
        <v>63</v>
      </c>
      <c r="F3" s="47" t="s">
        <v>64</v>
      </c>
      <c r="G3" s="47" t="s">
        <v>65</v>
      </c>
      <c r="H3" s="46" t="s">
        <v>66</v>
      </c>
      <c r="I3" s="47" t="s">
        <v>67</v>
      </c>
      <c r="J3" s="47" t="s">
        <v>68</v>
      </c>
      <c r="K3" s="46" t="s">
        <v>69</v>
      </c>
      <c r="L3" s="47" t="s">
        <v>70</v>
      </c>
      <c r="M3" s="47" t="s">
        <v>71</v>
      </c>
      <c r="N3" s="46" t="s">
        <v>72</v>
      </c>
      <c r="O3" s="47" t="s">
        <v>73</v>
      </c>
      <c r="P3" s="47" t="s">
        <v>74</v>
      </c>
    </row>
    <row r="4" spans="1:16" ht="24.75" customHeight="1" x14ac:dyDescent="0.25">
      <c r="A4" s="48">
        <v>1</v>
      </c>
      <c r="B4" s="48" t="s">
        <v>128</v>
      </c>
      <c r="C4" s="69" t="s">
        <v>29</v>
      </c>
      <c r="D4" s="70"/>
      <c r="E4" s="71">
        <f>SUM(E5:E9)</f>
        <v>0</v>
      </c>
      <c r="F4" s="71">
        <f t="shared" ref="F4:P4" si="0">SUM(F5:F9)</f>
        <v>8</v>
      </c>
      <c r="G4" s="71">
        <f t="shared" si="0"/>
        <v>18</v>
      </c>
      <c r="H4" s="71">
        <f t="shared" si="0"/>
        <v>12</v>
      </c>
      <c r="I4" s="71">
        <f t="shared" si="0"/>
        <v>4</v>
      </c>
      <c r="J4" s="71">
        <f t="shared" si="0"/>
        <v>0</v>
      </c>
      <c r="K4" s="71">
        <f t="shared" si="0"/>
        <v>0</v>
      </c>
      <c r="L4" s="71">
        <f t="shared" si="0"/>
        <v>0</v>
      </c>
      <c r="M4" s="71">
        <f t="shared" si="0"/>
        <v>0</v>
      </c>
      <c r="N4" s="71">
        <f t="shared" si="0"/>
        <v>0</v>
      </c>
      <c r="O4" s="71">
        <f t="shared" si="0"/>
        <v>0</v>
      </c>
      <c r="P4" s="71">
        <f t="shared" si="0"/>
        <v>0</v>
      </c>
    </row>
    <row r="5" spans="1:16" x14ac:dyDescent="0.25">
      <c r="A5" s="52"/>
      <c r="B5" s="52"/>
      <c r="C5" s="72" t="s">
        <v>129</v>
      </c>
      <c r="D5" s="73" t="s">
        <v>30</v>
      </c>
      <c r="E5" s="50"/>
      <c r="F5" s="50">
        <v>1</v>
      </c>
      <c r="G5" s="50">
        <v>7</v>
      </c>
      <c r="H5" s="50"/>
      <c r="I5" s="50">
        <v>1</v>
      </c>
      <c r="J5" s="50"/>
      <c r="K5" s="50"/>
      <c r="L5" s="50"/>
      <c r="M5" s="50"/>
      <c r="N5" s="51"/>
      <c r="O5" s="51"/>
      <c r="P5" s="51"/>
    </row>
    <row r="6" spans="1:16" x14ac:dyDescent="0.25">
      <c r="A6" s="52"/>
      <c r="B6" s="52"/>
      <c r="C6" s="72"/>
      <c r="D6" s="49" t="s">
        <v>31</v>
      </c>
      <c r="E6" s="50"/>
      <c r="F6" s="50">
        <v>3</v>
      </c>
      <c r="G6" s="50">
        <v>2</v>
      </c>
      <c r="H6" s="50"/>
      <c r="I6" s="50">
        <v>2</v>
      </c>
      <c r="J6" s="50"/>
      <c r="K6" s="50"/>
      <c r="L6" s="50"/>
      <c r="M6" s="50"/>
      <c r="N6" s="51"/>
      <c r="O6" s="51"/>
      <c r="P6" s="51"/>
    </row>
    <row r="7" spans="1:16" x14ac:dyDescent="0.25">
      <c r="A7" s="52"/>
      <c r="B7" s="52"/>
      <c r="C7" s="72"/>
      <c r="D7" s="49" t="s">
        <v>32</v>
      </c>
      <c r="E7" s="50"/>
      <c r="F7" s="50">
        <v>2</v>
      </c>
      <c r="G7" s="50">
        <v>2</v>
      </c>
      <c r="H7" s="50">
        <v>4</v>
      </c>
      <c r="I7" s="50">
        <v>1</v>
      </c>
      <c r="J7" s="50"/>
      <c r="K7" s="50"/>
      <c r="L7" s="50"/>
      <c r="M7" s="50"/>
      <c r="N7" s="51"/>
      <c r="O7" s="51"/>
      <c r="P7" s="51"/>
    </row>
    <row r="8" spans="1:16" x14ac:dyDescent="0.25">
      <c r="A8" s="52"/>
      <c r="B8" s="52"/>
      <c r="C8" s="72"/>
      <c r="D8" s="49" t="s">
        <v>33</v>
      </c>
      <c r="E8" s="50"/>
      <c r="F8" s="50">
        <v>2</v>
      </c>
      <c r="G8" s="50">
        <v>1</v>
      </c>
      <c r="H8" s="50">
        <v>5</v>
      </c>
      <c r="I8" s="50"/>
      <c r="J8" s="50"/>
      <c r="K8" s="50"/>
      <c r="L8" s="50"/>
      <c r="M8" s="50"/>
      <c r="N8" s="51"/>
      <c r="O8" s="51"/>
      <c r="P8" s="51"/>
    </row>
    <row r="9" spans="1:16" x14ac:dyDescent="0.25">
      <c r="A9" s="52"/>
      <c r="B9" s="52"/>
      <c r="C9" s="74"/>
      <c r="D9" s="53" t="s">
        <v>34</v>
      </c>
      <c r="E9" s="50"/>
      <c r="F9" s="50"/>
      <c r="G9" s="50">
        <v>6</v>
      </c>
      <c r="H9" s="50">
        <v>3</v>
      </c>
      <c r="I9" s="50"/>
      <c r="J9" s="50"/>
      <c r="K9" s="50"/>
      <c r="L9" s="50"/>
      <c r="M9" s="50"/>
      <c r="N9" s="51"/>
      <c r="O9" s="51"/>
      <c r="P9" s="51"/>
    </row>
    <row r="10" spans="1:16" ht="25.5" customHeight="1" x14ac:dyDescent="0.25">
      <c r="A10" s="48">
        <v>2</v>
      </c>
      <c r="B10" s="48" t="s">
        <v>130</v>
      </c>
      <c r="C10" s="69" t="s">
        <v>29</v>
      </c>
      <c r="D10" s="70"/>
      <c r="E10" s="75">
        <f>SUM(E11:E15)</f>
        <v>3</v>
      </c>
      <c r="F10" s="75">
        <f t="shared" ref="F10:P10" si="1">SUM(F11:F15)</f>
        <v>0</v>
      </c>
      <c r="G10" s="75">
        <f t="shared" si="1"/>
        <v>0</v>
      </c>
      <c r="H10" s="75">
        <f t="shared" si="1"/>
        <v>0</v>
      </c>
      <c r="I10" s="75">
        <f t="shared" si="1"/>
        <v>0</v>
      </c>
      <c r="J10" s="75">
        <f t="shared" si="1"/>
        <v>0</v>
      </c>
      <c r="K10" s="75">
        <f t="shared" si="1"/>
        <v>0</v>
      </c>
      <c r="L10" s="75">
        <f t="shared" si="1"/>
        <v>0</v>
      </c>
      <c r="M10" s="75">
        <f t="shared" si="1"/>
        <v>0</v>
      </c>
      <c r="N10" s="75">
        <f t="shared" si="1"/>
        <v>0</v>
      </c>
      <c r="O10" s="75">
        <f t="shared" si="1"/>
        <v>0</v>
      </c>
      <c r="P10" s="75">
        <f t="shared" si="1"/>
        <v>0</v>
      </c>
    </row>
    <row r="11" spans="1:16" x14ac:dyDescent="0.25">
      <c r="A11" s="52"/>
      <c r="B11" s="52"/>
      <c r="C11" s="72" t="s">
        <v>129</v>
      </c>
      <c r="D11" s="76" t="s">
        <v>30</v>
      </c>
      <c r="E11" s="50">
        <v>1</v>
      </c>
      <c r="F11" s="50"/>
      <c r="G11" s="50"/>
      <c r="H11" s="50"/>
      <c r="I11" s="50"/>
      <c r="J11" s="50"/>
      <c r="K11" s="50"/>
      <c r="L11" s="50"/>
      <c r="M11" s="50"/>
      <c r="N11" s="51"/>
      <c r="O11" s="51"/>
      <c r="P11" s="51"/>
    </row>
    <row r="12" spans="1:16" x14ac:dyDescent="0.25">
      <c r="A12" s="52"/>
      <c r="B12" s="52"/>
      <c r="C12" s="72"/>
      <c r="D12" s="49" t="s">
        <v>31</v>
      </c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1"/>
      <c r="P12" s="51"/>
    </row>
    <row r="13" spans="1:16" x14ac:dyDescent="0.25">
      <c r="A13" s="52"/>
      <c r="B13" s="52"/>
      <c r="C13" s="72"/>
      <c r="D13" s="49" t="s">
        <v>32</v>
      </c>
      <c r="E13" s="50">
        <v>1</v>
      </c>
      <c r="F13" s="50"/>
      <c r="G13" s="50"/>
      <c r="H13" s="50"/>
      <c r="I13" s="50"/>
      <c r="J13" s="50"/>
      <c r="K13" s="50"/>
      <c r="L13" s="50"/>
      <c r="M13" s="50"/>
      <c r="N13" s="51"/>
      <c r="O13" s="51"/>
      <c r="P13" s="51"/>
    </row>
    <row r="14" spans="1:16" x14ac:dyDescent="0.25">
      <c r="A14" s="52"/>
      <c r="B14" s="52"/>
      <c r="C14" s="72"/>
      <c r="D14" s="49" t="s">
        <v>33</v>
      </c>
      <c r="E14" s="50">
        <v>1</v>
      </c>
      <c r="F14" s="50"/>
      <c r="G14" s="50"/>
      <c r="H14" s="50"/>
      <c r="I14" s="50"/>
      <c r="J14" s="50"/>
      <c r="K14" s="50"/>
      <c r="L14" s="50"/>
      <c r="M14" s="50"/>
      <c r="N14" s="51"/>
      <c r="O14" s="51"/>
      <c r="P14" s="51"/>
    </row>
    <row r="15" spans="1:16" x14ac:dyDescent="0.25">
      <c r="A15" s="52"/>
      <c r="B15" s="52"/>
      <c r="C15" s="74"/>
      <c r="D15" s="53" t="s">
        <v>34</v>
      </c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1"/>
      <c r="P15" s="51"/>
    </row>
    <row r="16" spans="1:16" ht="25.5" customHeight="1" x14ac:dyDescent="0.25">
      <c r="A16" s="48">
        <v>3</v>
      </c>
      <c r="B16" s="48" t="s">
        <v>131</v>
      </c>
      <c r="C16" s="77" t="s">
        <v>29</v>
      </c>
      <c r="D16" s="77"/>
      <c r="E16" s="71">
        <f>SUM(E17:E21)</f>
        <v>0</v>
      </c>
      <c r="F16" s="71">
        <f t="shared" ref="F16:P16" si="2">SUM(F17:F21)</f>
        <v>2</v>
      </c>
      <c r="G16" s="71">
        <f t="shared" si="2"/>
        <v>9</v>
      </c>
      <c r="H16" s="71">
        <f t="shared" si="2"/>
        <v>1</v>
      </c>
      <c r="I16" s="71">
        <f t="shared" si="2"/>
        <v>1</v>
      </c>
      <c r="J16" s="71">
        <f t="shared" si="2"/>
        <v>0</v>
      </c>
      <c r="K16" s="71">
        <f t="shared" si="2"/>
        <v>0</v>
      </c>
      <c r="L16" s="71">
        <f t="shared" si="2"/>
        <v>0</v>
      </c>
      <c r="M16" s="71">
        <f t="shared" si="2"/>
        <v>0</v>
      </c>
      <c r="N16" s="71">
        <f t="shared" si="2"/>
        <v>0</v>
      </c>
      <c r="O16" s="71">
        <f t="shared" si="2"/>
        <v>0</v>
      </c>
      <c r="P16" s="71">
        <f t="shared" si="2"/>
        <v>0</v>
      </c>
    </row>
    <row r="17" spans="1:16" x14ac:dyDescent="0.25">
      <c r="A17" s="52"/>
      <c r="B17" s="52"/>
      <c r="C17" s="72" t="s">
        <v>129</v>
      </c>
      <c r="D17" s="76" t="s">
        <v>30</v>
      </c>
      <c r="E17" s="50"/>
      <c r="F17" s="50">
        <v>1</v>
      </c>
      <c r="G17" s="50">
        <v>5</v>
      </c>
      <c r="H17" s="50"/>
      <c r="I17" s="50">
        <v>1</v>
      </c>
      <c r="J17" s="50"/>
      <c r="K17" s="50"/>
      <c r="L17" s="50"/>
      <c r="M17" s="50"/>
      <c r="N17" s="51"/>
      <c r="O17" s="51"/>
      <c r="P17" s="51"/>
    </row>
    <row r="18" spans="1:16" x14ac:dyDescent="0.25">
      <c r="A18" s="52"/>
      <c r="B18" s="52"/>
      <c r="C18" s="72"/>
      <c r="D18" s="49" t="s">
        <v>31</v>
      </c>
      <c r="E18" s="50"/>
      <c r="F18" s="50">
        <v>1</v>
      </c>
      <c r="G18" s="50">
        <v>2</v>
      </c>
      <c r="H18" s="50">
        <v>1</v>
      </c>
      <c r="I18" s="50"/>
      <c r="J18" s="50"/>
      <c r="K18" s="50"/>
      <c r="L18" s="50"/>
      <c r="M18" s="50"/>
      <c r="N18" s="51"/>
      <c r="O18" s="51"/>
      <c r="P18" s="51"/>
    </row>
    <row r="19" spans="1:16" x14ac:dyDescent="0.25">
      <c r="A19" s="52"/>
      <c r="B19" s="52"/>
      <c r="C19" s="72"/>
      <c r="D19" s="49" t="s">
        <v>32</v>
      </c>
      <c r="E19" s="50"/>
      <c r="F19" s="50"/>
      <c r="G19" s="50">
        <v>2</v>
      </c>
      <c r="H19" s="50"/>
      <c r="I19" s="50"/>
      <c r="J19" s="50"/>
      <c r="K19" s="50"/>
      <c r="L19" s="50"/>
      <c r="M19" s="50"/>
      <c r="N19" s="51"/>
      <c r="O19" s="51"/>
      <c r="P19" s="51"/>
    </row>
    <row r="20" spans="1:16" x14ac:dyDescent="0.25">
      <c r="A20" s="52"/>
      <c r="B20" s="52"/>
      <c r="C20" s="72"/>
      <c r="D20" s="49" t="s">
        <v>33</v>
      </c>
      <c r="E20" s="50"/>
      <c r="F20" s="50"/>
      <c r="G20" s="50"/>
      <c r="H20" s="50"/>
      <c r="I20" s="50"/>
      <c r="J20" s="50"/>
      <c r="K20" s="50"/>
      <c r="L20" s="50"/>
      <c r="M20" s="50"/>
      <c r="N20" s="51"/>
      <c r="O20" s="51"/>
      <c r="P20" s="51"/>
    </row>
    <row r="21" spans="1:16" x14ac:dyDescent="0.25">
      <c r="A21" s="52"/>
      <c r="B21" s="52"/>
      <c r="C21" s="74"/>
      <c r="D21" s="53" t="s">
        <v>34</v>
      </c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1"/>
      <c r="P21" s="51"/>
    </row>
    <row r="22" spans="1:16" ht="25.5" customHeight="1" x14ac:dyDescent="0.25">
      <c r="A22" s="48">
        <v>4</v>
      </c>
      <c r="B22" s="48" t="s">
        <v>132</v>
      </c>
      <c r="C22" s="78" t="s">
        <v>29</v>
      </c>
      <c r="D22" s="79"/>
      <c r="E22" s="71">
        <f>SUM(E23:E27)</f>
        <v>0</v>
      </c>
      <c r="F22" s="71">
        <f t="shared" ref="F22:P22" si="3">SUM(F23:F27)</f>
        <v>0</v>
      </c>
      <c r="G22" s="71">
        <f t="shared" si="3"/>
        <v>110</v>
      </c>
      <c r="H22" s="71">
        <f t="shared" si="3"/>
        <v>98</v>
      </c>
      <c r="I22" s="71">
        <f t="shared" si="3"/>
        <v>77</v>
      </c>
      <c r="J22" s="71">
        <f t="shared" si="3"/>
        <v>0</v>
      </c>
      <c r="K22" s="71">
        <f t="shared" si="3"/>
        <v>0</v>
      </c>
      <c r="L22" s="71">
        <f t="shared" si="3"/>
        <v>0</v>
      </c>
      <c r="M22" s="71">
        <f t="shared" si="3"/>
        <v>0</v>
      </c>
      <c r="N22" s="71">
        <f t="shared" si="3"/>
        <v>0</v>
      </c>
      <c r="O22" s="71">
        <f t="shared" si="3"/>
        <v>0</v>
      </c>
      <c r="P22" s="71">
        <f t="shared" si="3"/>
        <v>0</v>
      </c>
    </row>
    <row r="23" spans="1:16" x14ac:dyDescent="0.25">
      <c r="A23" s="52"/>
      <c r="B23" s="52"/>
      <c r="C23" s="80" t="s">
        <v>129</v>
      </c>
      <c r="D23" s="49" t="s">
        <v>30</v>
      </c>
      <c r="E23" s="50"/>
      <c r="F23" s="50"/>
      <c r="G23" s="50">
        <v>14</v>
      </c>
      <c r="H23" s="50">
        <v>14</v>
      </c>
      <c r="I23" s="50">
        <v>17</v>
      </c>
      <c r="J23" s="50"/>
      <c r="K23" s="50"/>
      <c r="L23" s="50"/>
      <c r="M23" s="50"/>
      <c r="N23" s="51"/>
      <c r="O23" s="51"/>
      <c r="P23" s="51"/>
    </row>
    <row r="24" spans="1:16" x14ac:dyDescent="0.25">
      <c r="A24" s="52"/>
      <c r="B24" s="52"/>
      <c r="C24" s="80"/>
      <c r="D24" s="49" t="s">
        <v>31</v>
      </c>
      <c r="E24" s="50"/>
      <c r="F24" s="50"/>
      <c r="G24" s="50">
        <v>15</v>
      </c>
      <c r="H24" s="50">
        <v>14</v>
      </c>
      <c r="I24" s="50">
        <v>7</v>
      </c>
      <c r="J24" s="50"/>
      <c r="K24" s="50"/>
      <c r="L24" s="50"/>
      <c r="M24" s="50"/>
      <c r="N24" s="51"/>
      <c r="O24" s="51"/>
      <c r="P24" s="51"/>
    </row>
    <row r="25" spans="1:16" x14ac:dyDescent="0.25">
      <c r="A25" s="52"/>
      <c r="B25" s="52"/>
      <c r="C25" s="80"/>
      <c r="D25" s="49" t="s">
        <v>32</v>
      </c>
      <c r="E25" s="51"/>
      <c r="F25" s="51"/>
      <c r="G25" s="29">
        <v>58</v>
      </c>
      <c r="H25" s="29">
        <v>50</v>
      </c>
      <c r="I25" s="51">
        <v>44</v>
      </c>
      <c r="J25" s="51"/>
      <c r="K25" s="51"/>
      <c r="L25" s="51"/>
      <c r="M25" s="51"/>
      <c r="N25" s="51"/>
      <c r="O25" s="51"/>
      <c r="P25" s="51"/>
    </row>
    <row r="26" spans="1:16" x14ac:dyDescent="0.25">
      <c r="A26" s="52"/>
      <c r="B26" s="52"/>
      <c r="C26" s="80"/>
      <c r="D26" s="49" t="s">
        <v>33</v>
      </c>
      <c r="E26" s="51"/>
      <c r="F26" s="51"/>
      <c r="G26" s="29">
        <v>23</v>
      </c>
      <c r="H26" s="29">
        <v>20</v>
      </c>
      <c r="I26" s="51">
        <v>9</v>
      </c>
      <c r="J26" s="51"/>
      <c r="K26" s="51"/>
      <c r="L26" s="51"/>
      <c r="M26" s="51"/>
      <c r="N26" s="51"/>
      <c r="O26" s="51"/>
      <c r="P26" s="51"/>
    </row>
    <row r="27" spans="1:16" x14ac:dyDescent="0.25">
      <c r="A27" s="52"/>
      <c r="B27" s="52"/>
      <c r="C27" s="80"/>
      <c r="D27" s="53" t="s">
        <v>34</v>
      </c>
      <c r="E27" s="51"/>
      <c r="F27" s="51"/>
      <c r="G27" s="29"/>
      <c r="H27" s="51"/>
      <c r="I27" s="51"/>
      <c r="J27" s="51"/>
      <c r="K27" s="51"/>
      <c r="L27" s="51"/>
      <c r="M27" s="51"/>
      <c r="N27" s="51"/>
      <c r="O27" s="51"/>
      <c r="P27" s="51"/>
    </row>
    <row r="28" spans="1:16" ht="25.5" customHeight="1" x14ac:dyDescent="0.25">
      <c r="A28" s="48">
        <v>5</v>
      </c>
      <c r="B28" s="81" t="s">
        <v>133</v>
      </c>
      <c r="C28" s="69" t="s">
        <v>29</v>
      </c>
      <c r="D28" s="70"/>
      <c r="E28" s="82">
        <f>SUM(E29:E33)</f>
        <v>0</v>
      </c>
      <c r="F28" s="82">
        <f t="shared" ref="F28:P28" si="4">SUM(F29:F33)</f>
        <v>0</v>
      </c>
      <c r="G28" s="82">
        <f t="shared" si="4"/>
        <v>2</v>
      </c>
      <c r="H28" s="82">
        <f t="shared" si="4"/>
        <v>5</v>
      </c>
      <c r="I28" s="82">
        <f t="shared" si="4"/>
        <v>4</v>
      </c>
      <c r="J28" s="82">
        <f t="shared" si="4"/>
        <v>0</v>
      </c>
      <c r="K28" s="82">
        <f t="shared" si="4"/>
        <v>0</v>
      </c>
      <c r="L28" s="82">
        <f t="shared" si="4"/>
        <v>0</v>
      </c>
      <c r="M28" s="82">
        <f t="shared" si="4"/>
        <v>0</v>
      </c>
      <c r="N28" s="82">
        <f t="shared" si="4"/>
        <v>0</v>
      </c>
      <c r="O28" s="82">
        <f t="shared" si="4"/>
        <v>0</v>
      </c>
      <c r="P28" s="82">
        <f t="shared" si="4"/>
        <v>0</v>
      </c>
    </row>
    <row r="29" spans="1:16" x14ac:dyDescent="0.25">
      <c r="A29" s="52"/>
      <c r="B29" s="81"/>
      <c r="C29" s="80" t="s">
        <v>129</v>
      </c>
      <c r="D29" s="49" t="s">
        <v>30</v>
      </c>
      <c r="E29" s="51"/>
      <c r="F29" s="51"/>
      <c r="G29" s="29"/>
      <c r="H29" s="51"/>
      <c r="I29" s="51"/>
      <c r="J29" s="51"/>
      <c r="K29" s="51"/>
      <c r="L29" s="51"/>
      <c r="M29" s="51"/>
      <c r="N29" s="51"/>
      <c r="O29" s="51"/>
      <c r="P29" s="51"/>
    </row>
    <row r="30" spans="1:16" x14ac:dyDescent="0.25">
      <c r="A30" s="52"/>
      <c r="B30" s="81"/>
      <c r="C30" s="80"/>
      <c r="D30" s="49" t="s">
        <v>31</v>
      </c>
      <c r="E30" s="51"/>
      <c r="F30" s="51"/>
      <c r="G30" s="29"/>
      <c r="H30" s="51"/>
      <c r="I30" s="51"/>
      <c r="J30" s="51"/>
      <c r="K30" s="51"/>
      <c r="L30" s="51"/>
      <c r="M30" s="51"/>
      <c r="N30" s="51"/>
      <c r="O30" s="51"/>
      <c r="P30" s="51"/>
    </row>
    <row r="31" spans="1:16" x14ac:dyDescent="0.25">
      <c r="A31" s="52"/>
      <c r="B31" s="81"/>
      <c r="C31" s="80"/>
      <c r="D31" s="49" t="s">
        <v>32</v>
      </c>
      <c r="E31" s="51"/>
      <c r="F31" s="51"/>
      <c r="G31" s="29">
        <v>2</v>
      </c>
      <c r="H31" s="51"/>
      <c r="I31" s="51">
        <v>4</v>
      </c>
      <c r="J31" s="51"/>
      <c r="K31" s="51"/>
      <c r="L31" s="51"/>
      <c r="M31" s="51"/>
      <c r="N31" s="51"/>
      <c r="O31" s="51"/>
      <c r="P31" s="51"/>
    </row>
    <row r="32" spans="1:16" x14ac:dyDescent="0.25">
      <c r="A32" s="52"/>
      <c r="B32" s="81"/>
      <c r="C32" s="80"/>
      <c r="D32" s="49" t="s">
        <v>33</v>
      </c>
      <c r="E32" s="51"/>
      <c r="F32" s="51"/>
      <c r="G32" s="29"/>
      <c r="H32" s="51">
        <v>5</v>
      </c>
      <c r="I32" s="51"/>
      <c r="J32" s="51"/>
      <c r="K32" s="51"/>
      <c r="L32" s="51"/>
      <c r="M32" s="51"/>
      <c r="N32" s="51"/>
      <c r="O32" s="51"/>
      <c r="P32" s="51"/>
    </row>
    <row r="33" spans="1:19" x14ac:dyDescent="0.25">
      <c r="A33" s="52"/>
      <c r="B33" s="81"/>
      <c r="C33" s="80"/>
      <c r="D33" s="53" t="s">
        <v>34</v>
      </c>
      <c r="E33" s="51"/>
      <c r="F33" s="51"/>
      <c r="G33" s="29"/>
      <c r="H33" s="51"/>
      <c r="I33" s="51"/>
      <c r="J33" s="51"/>
      <c r="K33" s="51"/>
      <c r="L33" s="51"/>
      <c r="M33" s="51"/>
      <c r="N33" s="51"/>
      <c r="O33" s="51"/>
      <c r="P33" s="51"/>
    </row>
    <row r="34" spans="1:19" ht="25.5" customHeight="1" x14ac:dyDescent="0.25">
      <c r="A34" s="48">
        <v>6</v>
      </c>
      <c r="B34" s="48" t="s">
        <v>134</v>
      </c>
      <c r="C34" s="78" t="s">
        <v>29</v>
      </c>
      <c r="D34" s="79"/>
      <c r="E34" s="82">
        <f>SUM(E35:E39)</f>
        <v>0</v>
      </c>
      <c r="F34" s="82">
        <f t="shared" ref="F34:P34" si="5">SUM(F35:F39)</f>
        <v>0</v>
      </c>
      <c r="G34" s="82">
        <f t="shared" si="5"/>
        <v>296</v>
      </c>
      <c r="H34" s="82">
        <f t="shared" si="5"/>
        <v>230</v>
      </c>
      <c r="I34" s="82">
        <f t="shared" si="5"/>
        <v>210</v>
      </c>
      <c r="J34" s="82">
        <f t="shared" si="5"/>
        <v>0</v>
      </c>
      <c r="K34" s="82">
        <f t="shared" si="5"/>
        <v>0</v>
      </c>
      <c r="L34" s="82">
        <f t="shared" si="5"/>
        <v>0</v>
      </c>
      <c r="M34" s="82">
        <f t="shared" si="5"/>
        <v>0</v>
      </c>
      <c r="N34" s="82">
        <f t="shared" si="5"/>
        <v>0</v>
      </c>
      <c r="O34" s="82">
        <f t="shared" si="5"/>
        <v>0</v>
      </c>
      <c r="P34" s="82">
        <f t="shared" si="5"/>
        <v>0</v>
      </c>
      <c r="Q34" s="83"/>
      <c r="R34" s="84"/>
      <c r="S34" s="84"/>
    </row>
    <row r="35" spans="1:19" x14ac:dyDescent="0.25">
      <c r="A35" s="52"/>
      <c r="B35" s="52"/>
      <c r="C35" s="80" t="s">
        <v>129</v>
      </c>
      <c r="D35" s="49" t="s">
        <v>30</v>
      </c>
      <c r="E35" s="51"/>
      <c r="F35" s="51"/>
      <c r="G35" s="51">
        <v>9</v>
      </c>
      <c r="H35" s="51">
        <v>6</v>
      </c>
      <c r="I35" s="51">
        <v>8</v>
      </c>
      <c r="J35" s="51"/>
      <c r="K35" s="51"/>
      <c r="L35" s="51"/>
      <c r="M35" s="51"/>
      <c r="N35" s="51"/>
      <c r="O35" s="51"/>
      <c r="P35" s="51"/>
      <c r="Q35" s="85"/>
    </row>
    <row r="36" spans="1:19" x14ac:dyDescent="0.25">
      <c r="A36" s="52"/>
      <c r="B36" s="52"/>
      <c r="C36" s="80"/>
      <c r="D36" s="49" t="s">
        <v>31</v>
      </c>
      <c r="E36" s="51"/>
      <c r="F36" s="51"/>
      <c r="G36" s="51">
        <v>4</v>
      </c>
      <c r="H36" s="51">
        <v>15</v>
      </c>
      <c r="I36" s="51">
        <v>5</v>
      </c>
      <c r="J36" s="51"/>
      <c r="K36" s="51"/>
      <c r="L36" s="51"/>
      <c r="M36" s="51"/>
      <c r="N36" s="51"/>
      <c r="O36" s="51"/>
      <c r="P36" s="51"/>
      <c r="Q36" s="85"/>
    </row>
    <row r="37" spans="1:19" x14ac:dyDescent="0.25">
      <c r="A37" s="52"/>
      <c r="B37" s="52"/>
      <c r="C37" s="80"/>
      <c r="D37" s="49" t="s">
        <v>32</v>
      </c>
      <c r="E37" s="51"/>
      <c r="F37" s="51"/>
      <c r="G37" s="51">
        <v>2</v>
      </c>
      <c r="H37" s="51">
        <v>15</v>
      </c>
      <c r="I37" s="51">
        <v>28</v>
      </c>
      <c r="J37" s="51"/>
      <c r="K37" s="51"/>
      <c r="L37" s="51"/>
      <c r="M37" s="51"/>
      <c r="N37" s="51"/>
      <c r="O37" s="51"/>
      <c r="P37" s="51"/>
      <c r="Q37" s="85"/>
    </row>
    <row r="38" spans="1:19" x14ac:dyDescent="0.25">
      <c r="A38" s="52"/>
      <c r="B38" s="52"/>
      <c r="C38" s="80"/>
      <c r="D38" s="49" t="s">
        <v>33</v>
      </c>
      <c r="E38" s="51"/>
      <c r="F38" s="51"/>
      <c r="G38" s="51">
        <v>31</v>
      </c>
      <c r="H38" s="51">
        <v>26</v>
      </c>
      <c r="I38" s="51">
        <v>67</v>
      </c>
      <c r="J38" s="51"/>
      <c r="K38" s="51"/>
      <c r="L38" s="51"/>
      <c r="M38" s="51"/>
      <c r="N38" s="51"/>
      <c r="O38" s="51"/>
      <c r="P38" s="51"/>
    </row>
    <row r="39" spans="1:19" x14ac:dyDescent="0.25">
      <c r="A39" s="52"/>
      <c r="B39" s="52"/>
      <c r="C39" s="80"/>
      <c r="D39" s="53" t="s">
        <v>34</v>
      </c>
      <c r="E39" s="51"/>
      <c r="F39" s="51"/>
      <c r="G39" s="51">
        <v>250</v>
      </c>
      <c r="H39" s="51">
        <v>168</v>
      </c>
      <c r="I39" s="51">
        <v>102</v>
      </c>
      <c r="J39" s="51"/>
      <c r="K39" s="51"/>
      <c r="L39" s="51"/>
      <c r="M39" s="51"/>
      <c r="N39" s="51"/>
      <c r="O39" s="51"/>
      <c r="P39" s="51"/>
    </row>
    <row r="40" spans="1:19" ht="25.5" customHeight="1" x14ac:dyDescent="0.25">
      <c r="A40" s="48">
        <v>7</v>
      </c>
      <c r="B40" s="48" t="s">
        <v>135</v>
      </c>
      <c r="C40" s="78" t="s">
        <v>29</v>
      </c>
      <c r="D40" s="79"/>
      <c r="E40" s="82">
        <f>SUM(E41:E45)</f>
        <v>0</v>
      </c>
      <c r="F40" s="82">
        <f t="shared" ref="F40:P40" si="6">SUM(F41:F45)</f>
        <v>0</v>
      </c>
      <c r="G40" s="82">
        <f t="shared" si="6"/>
        <v>184</v>
      </c>
      <c r="H40" s="82">
        <f t="shared" si="6"/>
        <v>171</v>
      </c>
      <c r="I40" s="82">
        <f t="shared" si="6"/>
        <v>156</v>
      </c>
      <c r="J40" s="82">
        <f t="shared" si="6"/>
        <v>0</v>
      </c>
      <c r="K40" s="82">
        <f t="shared" si="6"/>
        <v>0</v>
      </c>
      <c r="L40" s="82">
        <f t="shared" si="6"/>
        <v>0</v>
      </c>
      <c r="M40" s="82">
        <f t="shared" si="6"/>
        <v>0</v>
      </c>
      <c r="N40" s="82">
        <f t="shared" si="6"/>
        <v>0</v>
      </c>
      <c r="O40" s="82">
        <f t="shared" si="6"/>
        <v>0</v>
      </c>
      <c r="P40" s="82">
        <f t="shared" si="6"/>
        <v>0</v>
      </c>
    </row>
    <row r="41" spans="1:19" x14ac:dyDescent="0.25">
      <c r="A41" s="52"/>
      <c r="B41" s="52"/>
      <c r="C41" s="80" t="s">
        <v>129</v>
      </c>
      <c r="D41" s="49" t="s">
        <v>30</v>
      </c>
      <c r="E41" s="51"/>
      <c r="F41" s="51"/>
      <c r="G41" s="51"/>
      <c r="H41" s="51">
        <v>16</v>
      </c>
      <c r="I41" s="51">
        <v>6</v>
      </c>
      <c r="J41" s="51"/>
      <c r="K41" s="51"/>
      <c r="L41" s="51"/>
      <c r="M41" s="51"/>
      <c r="N41" s="51"/>
      <c r="O41" s="51"/>
      <c r="P41" s="51"/>
    </row>
    <row r="42" spans="1:19" x14ac:dyDescent="0.25">
      <c r="A42" s="52"/>
      <c r="B42" s="52"/>
      <c r="C42" s="80"/>
      <c r="D42" s="49" t="s">
        <v>31</v>
      </c>
      <c r="E42" s="51"/>
      <c r="F42" s="51"/>
      <c r="G42" s="51"/>
      <c r="H42" s="51">
        <v>17</v>
      </c>
      <c r="I42" s="51">
        <v>14</v>
      </c>
      <c r="J42" s="51"/>
      <c r="K42" s="51"/>
      <c r="L42" s="51"/>
      <c r="M42" s="51"/>
      <c r="N42" s="51"/>
      <c r="O42" s="51"/>
      <c r="P42" s="51"/>
    </row>
    <row r="43" spans="1:19" x14ac:dyDescent="0.25">
      <c r="A43" s="52"/>
      <c r="B43" s="52"/>
      <c r="C43" s="80"/>
      <c r="D43" s="49" t="s">
        <v>32</v>
      </c>
      <c r="E43" s="51"/>
      <c r="F43" s="51"/>
      <c r="G43" s="51"/>
      <c r="H43" s="51">
        <v>12</v>
      </c>
      <c r="I43" s="51">
        <v>31</v>
      </c>
      <c r="J43" s="51"/>
      <c r="K43" s="51"/>
      <c r="L43" s="51"/>
      <c r="M43" s="51"/>
      <c r="N43" s="51"/>
      <c r="O43" s="51"/>
      <c r="P43" s="51"/>
    </row>
    <row r="44" spans="1:19" x14ac:dyDescent="0.25">
      <c r="A44" s="52"/>
      <c r="B44" s="52"/>
      <c r="C44" s="80"/>
      <c r="D44" s="49" t="s">
        <v>33</v>
      </c>
      <c r="E44" s="51"/>
      <c r="F44" s="51"/>
      <c r="G44" s="51"/>
      <c r="H44" s="51">
        <v>24</v>
      </c>
      <c r="I44" s="51">
        <v>34</v>
      </c>
      <c r="J44" s="51"/>
      <c r="K44" s="51"/>
      <c r="L44" s="51"/>
      <c r="M44" s="51"/>
      <c r="N44" s="51"/>
      <c r="O44" s="51"/>
      <c r="P44" s="51"/>
    </row>
    <row r="45" spans="1:19" x14ac:dyDescent="0.25">
      <c r="A45" s="52"/>
      <c r="B45" s="52"/>
      <c r="C45" s="80"/>
      <c r="D45" s="53" t="s">
        <v>34</v>
      </c>
      <c r="E45" s="51"/>
      <c r="F45" s="51"/>
      <c r="G45" s="51">
        <v>184</v>
      </c>
      <c r="H45" s="51">
        <v>102</v>
      </c>
      <c r="I45" s="51">
        <v>71</v>
      </c>
      <c r="J45" s="51"/>
      <c r="K45" s="51"/>
      <c r="L45" s="51"/>
      <c r="M45" s="51"/>
      <c r="N45" s="51"/>
      <c r="O45" s="51"/>
      <c r="P45" s="51"/>
    </row>
    <row r="46" spans="1:19" ht="25.5" customHeight="1" x14ac:dyDescent="0.25">
      <c r="A46" s="48">
        <v>8</v>
      </c>
      <c r="B46" s="48" t="s">
        <v>54</v>
      </c>
      <c r="C46" s="78" t="s">
        <v>29</v>
      </c>
      <c r="D46" s="79"/>
      <c r="E46" s="82">
        <f>SUM(E47:E51)</f>
        <v>0</v>
      </c>
      <c r="F46" s="82">
        <f t="shared" ref="F46:P46" si="7">SUM(F47:F51)</f>
        <v>0</v>
      </c>
      <c r="G46" s="82">
        <f t="shared" si="7"/>
        <v>0</v>
      </c>
      <c r="H46" s="82">
        <f t="shared" si="7"/>
        <v>0</v>
      </c>
      <c r="I46" s="82">
        <f t="shared" si="7"/>
        <v>0</v>
      </c>
      <c r="J46" s="82">
        <f t="shared" si="7"/>
        <v>0</v>
      </c>
      <c r="K46" s="82">
        <f t="shared" si="7"/>
        <v>0</v>
      </c>
      <c r="L46" s="82">
        <f t="shared" si="7"/>
        <v>0</v>
      </c>
      <c r="M46" s="82">
        <f t="shared" si="7"/>
        <v>0</v>
      </c>
      <c r="N46" s="82">
        <f t="shared" si="7"/>
        <v>0</v>
      </c>
      <c r="O46" s="82">
        <f t="shared" si="7"/>
        <v>0</v>
      </c>
      <c r="P46" s="82">
        <f t="shared" si="7"/>
        <v>0</v>
      </c>
    </row>
    <row r="47" spans="1:19" x14ac:dyDescent="0.25">
      <c r="A47" s="52"/>
      <c r="B47" s="52"/>
      <c r="C47" s="80" t="s">
        <v>129</v>
      </c>
      <c r="D47" s="49" t="s">
        <v>30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19" x14ac:dyDescent="0.25">
      <c r="A48" s="52"/>
      <c r="B48" s="52"/>
      <c r="C48" s="80"/>
      <c r="D48" s="49" t="s">
        <v>31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49" spans="1:16" x14ac:dyDescent="0.25">
      <c r="A49" s="52"/>
      <c r="B49" s="52"/>
      <c r="C49" s="80"/>
      <c r="D49" s="49" t="s">
        <v>32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</row>
    <row r="50" spans="1:16" x14ac:dyDescent="0.25">
      <c r="A50" s="52"/>
      <c r="B50" s="52"/>
      <c r="C50" s="80"/>
      <c r="D50" s="49" t="s">
        <v>33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</row>
    <row r="51" spans="1:16" x14ac:dyDescent="0.25">
      <c r="A51" s="52"/>
      <c r="B51" s="52"/>
      <c r="C51" s="80"/>
      <c r="D51" s="53" t="s">
        <v>34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</row>
    <row r="52" spans="1:16" ht="25.5" customHeight="1" x14ac:dyDescent="0.25">
      <c r="A52" s="48">
        <v>9</v>
      </c>
      <c r="B52" s="48" t="s">
        <v>92</v>
      </c>
      <c r="C52" s="78" t="s">
        <v>29</v>
      </c>
      <c r="D52" s="79"/>
      <c r="E52" s="82">
        <f t="shared" ref="E52:F52" si="8">SUM(E53:E57)</f>
        <v>0</v>
      </c>
      <c r="F52" s="82">
        <f t="shared" si="8"/>
        <v>0</v>
      </c>
      <c r="G52" s="82">
        <f>SUM(G53:G57)</f>
        <v>110</v>
      </c>
      <c r="H52" s="82">
        <f t="shared" ref="H52:P52" si="9">SUM(H53:H57)</f>
        <v>140</v>
      </c>
      <c r="I52" s="82">
        <f t="shared" si="9"/>
        <v>110</v>
      </c>
      <c r="J52" s="82">
        <f t="shared" si="9"/>
        <v>0</v>
      </c>
      <c r="K52" s="82">
        <f t="shared" si="9"/>
        <v>0</v>
      </c>
      <c r="L52" s="82">
        <f t="shared" si="9"/>
        <v>0</v>
      </c>
      <c r="M52" s="82">
        <f t="shared" si="9"/>
        <v>0</v>
      </c>
      <c r="N52" s="82">
        <f t="shared" si="9"/>
        <v>0</v>
      </c>
      <c r="O52" s="82">
        <f t="shared" si="9"/>
        <v>0</v>
      </c>
      <c r="P52" s="82">
        <f t="shared" si="9"/>
        <v>0</v>
      </c>
    </row>
    <row r="53" spans="1:16" x14ac:dyDescent="0.25">
      <c r="A53" s="52"/>
      <c r="B53" s="52"/>
      <c r="C53" s="80" t="s">
        <v>129</v>
      </c>
      <c r="D53" s="49" t="s">
        <v>30</v>
      </c>
      <c r="E53" s="51"/>
      <c r="F53" s="51"/>
      <c r="G53" s="51">
        <v>15</v>
      </c>
      <c r="H53" s="51">
        <v>15</v>
      </c>
      <c r="I53" s="51">
        <v>10</v>
      </c>
      <c r="J53" s="51"/>
      <c r="K53" s="51"/>
      <c r="L53" s="51"/>
      <c r="M53" s="51"/>
      <c r="N53" s="51"/>
      <c r="O53" s="51"/>
      <c r="P53" s="51"/>
    </row>
    <row r="54" spans="1:16" x14ac:dyDescent="0.25">
      <c r="A54" s="52"/>
      <c r="B54" s="52"/>
      <c r="C54" s="80"/>
      <c r="D54" s="49" t="s">
        <v>31</v>
      </c>
      <c r="E54" s="51"/>
      <c r="F54" s="51"/>
      <c r="G54" s="51">
        <v>15</v>
      </c>
      <c r="H54" s="51">
        <v>15</v>
      </c>
      <c r="I54" s="51">
        <v>15</v>
      </c>
      <c r="J54" s="51"/>
      <c r="K54" s="51"/>
      <c r="L54" s="51"/>
      <c r="M54" s="51"/>
      <c r="N54" s="51"/>
      <c r="O54" s="51"/>
      <c r="P54" s="51"/>
    </row>
    <row r="55" spans="1:16" x14ac:dyDescent="0.25">
      <c r="A55" s="52"/>
      <c r="B55" s="52"/>
      <c r="C55" s="80"/>
      <c r="D55" s="49" t="s">
        <v>32</v>
      </c>
      <c r="E55" s="51"/>
      <c r="F55" s="51"/>
      <c r="G55" s="51">
        <v>25</v>
      </c>
      <c r="H55" s="51">
        <v>30</v>
      </c>
      <c r="I55" s="51">
        <v>30</v>
      </c>
      <c r="J55" s="51"/>
      <c r="K55" s="51"/>
      <c r="L55" s="51"/>
      <c r="M55" s="51"/>
      <c r="N55" s="51"/>
      <c r="O55" s="51"/>
      <c r="P55" s="51"/>
    </row>
    <row r="56" spans="1:16" x14ac:dyDescent="0.25">
      <c r="A56" s="52"/>
      <c r="B56" s="52"/>
      <c r="C56" s="80"/>
      <c r="D56" s="49" t="s">
        <v>33</v>
      </c>
      <c r="E56" s="51"/>
      <c r="F56" s="51"/>
      <c r="G56" s="51">
        <v>50</v>
      </c>
      <c r="H56" s="51">
        <v>70</v>
      </c>
      <c r="I56" s="51">
        <v>45</v>
      </c>
      <c r="J56" s="51"/>
      <c r="K56" s="51"/>
      <c r="L56" s="51"/>
      <c r="M56" s="51"/>
      <c r="N56" s="51"/>
      <c r="O56" s="51"/>
      <c r="P56" s="51"/>
    </row>
    <row r="57" spans="1:16" x14ac:dyDescent="0.25">
      <c r="A57" s="52"/>
      <c r="B57" s="52"/>
      <c r="C57" s="80"/>
      <c r="D57" s="53" t="s">
        <v>34</v>
      </c>
      <c r="E57" s="51"/>
      <c r="F57" s="51"/>
      <c r="G57" s="51">
        <v>5</v>
      </c>
      <c r="H57" s="51">
        <v>10</v>
      </c>
      <c r="I57" s="51">
        <v>10</v>
      </c>
      <c r="J57" s="51"/>
      <c r="K57" s="51"/>
      <c r="L57" s="51"/>
      <c r="M57" s="51"/>
      <c r="N57" s="51"/>
      <c r="O57" s="51"/>
      <c r="P57" s="51"/>
    </row>
    <row r="58" spans="1:16" ht="25.5" customHeight="1" x14ac:dyDescent="0.25">
      <c r="A58" s="48">
        <v>10</v>
      </c>
      <c r="B58" s="48" t="s">
        <v>93</v>
      </c>
      <c r="C58" s="78" t="s">
        <v>29</v>
      </c>
      <c r="D58" s="79"/>
      <c r="E58" s="82">
        <f>SUM(E59:E63)</f>
        <v>16</v>
      </c>
      <c r="F58" s="82">
        <f t="shared" ref="F58:P58" si="10">SUM(F59:F63)</f>
        <v>11</v>
      </c>
      <c r="G58" s="82">
        <f t="shared" si="10"/>
        <v>27</v>
      </c>
      <c r="H58" s="82">
        <f t="shared" si="10"/>
        <v>22</v>
      </c>
      <c r="I58" s="82">
        <f t="shared" si="10"/>
        <v>34</v>
      </c>
      <c r="J58" s="82">
        <f t="shared" si="10"/>
        <v>0</v>
      </c>
      <c r="K58" s="82">
        <f t="shared" si="10"/>
        <v>0</v>
      </c>
      <c r="L58" s="82">
        <f t="shared" si="10"/>
        <v>0</v>
      </c>
      <c r="M58" s="82">
        <f t="shared" si="10"/>
        <v>0</v>
      </c>
      <c r="N58" s="82">
        <f t="shared" si="10"/>
        <v>0</v>
      </c>
      <c r="O58" s="82">
        <f t="shared" si="10"/>
        <v>0</v>
      </c>
      <c r="P58" s="82">
        <f t="shared" si="10"/>
        <v>0</v>
      </c>
    </row>
    <row r="59" spans="1:16" x14ac:dyDescent="0.25">
      <c r="A59" s="52"/>
      <c r="B59" s="52"/>
      <c r="C59" s="80" t="s">
        <v>129</v>
      </c>
      <c r="D59" s="49" t="s">
        <v>30</v>
      </c>
      <c r="E59" s="51">
        <v>2</v>
      </c>
      <c r="F59" s="51"/>
      <c r="G59" s="51">
        <v>15</v>
      </c>
      <c r="H59" s="51">
        <v>7</v>
      </c>
      <c r="I59" s="51">
        <v>7</v>
      </c>
      <c r="J59" s="51"/>
      <c r="K59" s="51"/>
      <c r="L59" s="51"/>
      <c r="M59" s="51"/>
      <c r="N59" s="51"/>
      <c r="O59" s="51"/>
      <c r="P59" s="51"/>
    </row>
    <row r="60" spans="1:16" x14ac:dyDescent="0.25">
      <c r="A60" s="52"/>
      <c r="B60" s="52"/>
      <c r="C60" s="80"/>
      <c r="D60" s="49" t="s">
        <v>31</v>
      </c>
      <c r="E60" s="51">
        <v>7</v>
      </c>
      <c r="F60" s="51"/>
      <c r="G60" s="51">
        <v>1</v>
      </c>
      <c r="H60" s="51">
        <v>11</v>
      </c>
      <c r="I60" s="51">
        <v>6</v>
      </c>
      <c r="J60" s="51"/>
      <c r="K60" s="51"/>
      <c r="L60" s="51"/>
      <c r="M60" s="51"/>
      <c r="N60" s="51"/>
      <c r="O60" s="51"/>
      <c r="P60" s="51"/>
    </row>
    <row r="61" spans="1:16" x14ac:dyDescent="0.25">
      <c r="A61" s="52"/>
      <c r="B61" s="52"/>
      <c r="C61" s="80"/>
      <c r="D61" s="49" t="s">
        <v>32</v>
      </c>
      <c r="E61" s="51">
        <v>1</v>
      </c>
      <c r="F61" s="51">
        <v>6</v>
      </c>
      <c r="G61" s="51">
        <v>7</v>
      </c>
      <c r="H61" s="51">
        <v>2</v>
      </c>
      <c r="I61" s="51">
        <v>7</v>
      </c>
      <c r="J61" s="51"/>
      <c r="K61" s="51"/>
      <c r="L61" s="51"/>
      <c r="M61" s="51"/>
      <c r="N61" s="51"/>
      <c r="O61" s="51"/>
      <c r="P61" s="51"/>
    </row>
    <row r="62" spans="1:16" x14ac:dyDescent="0.25">
      <c r="A62" s="52"/>
      <c r="B62" s="52"/>
      <c r="C62" s="80"/>
      <c r="D62" s="49" t="s">
        <v>33</v>
      </c>
      <c r="E62" s="51">
        <v>6</v>
      </c>
      <c r="F62" s="51">
        <v>1</v>
      </c>
      <c r="G62" s="51">
        <v>2</v>
      </c>
      <c r="H62" s="51">
        <v>2</v>
      </c>
      <c r="I62" s="51">
        <v>13</v>
      </c>
      <c r="J62" s="51"/>
      <c r="K62" s="51"/>
      <c r="L62" s="51"/>
      <c r="M62" s="51"/>
      <c r="N62" s="51"/>
      <c r="O62" s="51"/>
      <c r="P62" s="51"/>
    </row>
    <row r="63" spans="1:16" x14ac:dyDescent="0.25">
      <c r="A63" s="52"/>
      <c r="B63" s="52"/>
      <c r="C63" s="80"/>
      <c r="D63" s="53" t="s">
        <v>34</v>
      </c>
      <c r="E63" s="51"/>
      <c r="F63" s="51">
        <v>4</v>
      </c>
      <c r="G63" s="51">
        <v>2</v>
      </c>
      <c r="H63" s="51"/>
      <c r="I63" s="51">
        <v>1</v>
      </c>
      <c r="J63" s="51"/>
      <c r="K63" s="51"/>
      <c r="L63" s="51"/>
      <c r="M63" s="51"/>
      <c r="N63" s="51"/>
      <c r="O63" s="51"/>
      <c r="P63" s="51"/>
    </row>
    <row r="64" spans="1:16" ht="25.5" customHeight="1" x14ac:dyDescent="0.25">
      <c r="A64" s="48">
        <v>11</v>
      </c>
      <c r="B64" s="48" t="s">
        <v>136</v>
      </c>
      <c r="C64" s="78" t="s">
        <v>29</v>
      </c>
      <c r="D64" s="79"/>
      <c r="E64" s="82">
        <f>SUM(E65:E69)</f>
        <v>12</v>
      </c>
      <c r="F64" s="82">
        <f t="shared" ref="F64:P64" si="11">SUM(F65:F69)</f>
        <v>10</v>
      </c>
      <c r="G64" s="82">
        <f t="shared" si="11"/>
        <v>13</v>
      </c>
      <c r="H64" s="82">
        <f t="shared" si="11"/>
        <v>9</v>
      </c>
      <c r="I64" s="82">
        <f t="shared" si="11"/>
        <v>21</v>
      </c>
      <c r="J64" s="82">
        <f t="shared" si="11"/>
        <v>0</v>
      </c>
      <c r="K64" s="82">
        <f t="shared" si="11"/>
        <v>0</v>
      </c>
      <c r="L64" s="82">
        <f t="shared" si="11"/>
        <v>0</v>
      </c>
      <c r="M64" s="82">
        <f t="shared" si="11"/>
        <v>0</v>
      </c>
      <c r="N64" s="82">
        <f t="shared" si="11"/>
        <v>0</v>
      </c>
      <c r="O64" s="82">
        <f t="shared" si="11"/>
        <v>0</v>
      </c>
      <c r="P64" s="82">
        <f t="shared" si="11"/>
        <v>0</v>
      </c>
    </row>
    <row r="65" spans="1:17" x14ac:dyDescent="0.25">
      <c r="A65" s="52"/>
      <c r="B65" s="52"/>
      <c r="C65" s="80" t="s">
        <v>129</v>
      </c>
      <c r="D65" s="49" t="s">
        <v>30</v>
      </c>
      <c r="E65" s="51">
        <v>1</v>
      </c>
      <c r="F65" s="51"/>
      <c r="G65" s="51">
        <v>2</v>
      </c>
      <c r="H65" s="51">
        <v>4</v>
      </c>
      <c r="I65" s="51">
        <v>2</v>
      </c>
      <c r="J65" s="51"/>
      <c r="K65" s="51"/>
      <c r="L65" s="51"/>
      <c r="M65" s="51"/>
      <c r="N65" s="51"/>
      <c r="O65" s="51"/>
      <c r="P65" s="51"/>
    </row>
    <row r="66" spans="1:17" x14ac:dyDescent="0.25">
      <c r="A66" s="52"/>
      <c r="B66" s="52"/>
      <c r="C66" s="80"/>
      <c r="D66" s="49" t="s">
        <v>31</v>
      </c>
      <c r="E66" s="51">
        <v>4</v>
      </c>
      <c r="F66" s="51">
        <v>3</v>
      </c>
      <c r="G66" s="51">
        <v>1</v>
      </c>
      <c r="H66" s="51">
        <v>2</v>
      </c>
      <c r="I66" s="51">
        <v>3</v>
      </c>
      <c r="J66" s="51"/>
      <c r="K66" s="51"/>
      <c r="L66" s="51"/>
      <c r="M66" s="51"/>
      <c r="N66" s="51"/>
      <c r="O66" s="51"/>
      <c r="P66" s="51"/>
    </row>
    <row r="67" spans="1:17" x14ac:dyDescent="0.25">
      <c r="A67" s="52"/>
      <c r="B67" s="52"/>
      <c r="C67" s="80"/>
      <c r="D67" s="49" t="s">
        <v>32</v>
      </c>
      <c r="E67" s="51">
        <v>3</v>
      </c>
      <c r="F67" s="51">
        <v>2</v>
      </c>
      <c r="G67" s="51">
        <v>6</v>
      </c>
      <c r="H67" s="51">
        <v>2</v>
      </c>
      <c r="I67" s="51">
        <v>11</v>
      </c>
      <c r="J67" s="51"/>
      <c r="K67" s="51"/>
      <c r="L67" s="51"/>
      <c r="M67" s="51"/>
      <c r="N67" s="51"/>
      <c r="O67" s="51"/>
      <c r="P67" s="51"/>
    </row>
    <row r="68" spans="1:17" x14ac:dyDescent="0.25">
      <c r="A68" s="52"/>
      <c r="B68" s="52"/>
      <c r="C68" s="80"/>
      <c r="D68" s="49" t="s">
        <v>33</v>
      </c>
      <c r="E68" s="51">
        <v>4</v>
      </c>
      <c r="F68" s="51">
        <v>3</v>
      </c>
      <c r="G68" s="51">
        <v>4</v>
      </c>
      <c r="H68" s="51">
        <v>1</v>
      </c>
      <c r="I68" s="51">
        <v>5</v>
      </c>
      <c r="J68" s="51"/>
      <c r="K68" s="51"/>
      <c r="L68" s="51"/>
      <c r="M68" s="51"/>
      <c r="N68" s="51"/>
      <c r="O68" s="51"/>
      <c r="P68" s="51"/>
    </row>
    <row r="69" spans="1:17" x14ac:dyDescent="0.25">
      <c r="A69" s="52"/>
      <c r="B69" s="52"/>
      <c r="C69" s="80"/>
      <c r="D69" s="53" t="s">
        <v>34</v>
      </c>
      <c r="E69" s="51"/>
      <c r="F69" s="51">
        <v>2</v>
      </c>
      <c r="G69" s="51"/>
      <c r="H69" s="51"/>
      <c r="I69" s="51"/>
      <c r="J69" s="51"/>
      <c r="K69" s="51"/>
      <c r="L69" s="51"/>
      <c r="M69" s="51"/>
      <c r="N69" s="51"/>
      <c r="O69" s="51"/>
      <c r="P69" s="51"/>
    </row>
    <row r="70" spans="1:17" ht="25.5" customHeight="1" x14ac:dyDescent="0.25">
      <c r="A70" s="48">
        <v>12</v>
      </c>
      <c r="B70" s="48" t="s">
        <v>137</v>
      </c>
      <c r="C70" s="78" t="s">
        <v>29</v>
      </c>
      <c r="D70" s="79"/>
      <c r="E70" s="82">
        <f t="shared" ref="E70:F70" si="12">SUM(E71:E75)</f>
        <v>0</v>
      </c>
      <c r="F70" s="82">
        <f t="shared" si="12"/>
        <v>0</v>
      </c>
      <c r="G70" s="82">
        <f>SUM(G71:G75)</f>
        <v>304</v>
      </c>
      <c r="H70" s="82">
        <f t="shared" ref="H70:P70" si="13">SUM(H71:H75)</f>
        <v>348</v>
      </c>
      <c r="I70" s="82">
        <f t="shared" si="13"/>
        <v>435</v>
      </c>
      <c r="J70" s="82">
        <f t="shared" si="13"/>
        <v>0</v>
      </c>
      <c r="K70" s="82">
        <f t="shared" si="13"/>
        <v>0</v>
      </c>
      <c r="L70" s="82">
        <f t="shared" si="13"/>
        <v>0</v>
      </c>
      <c r="M70" s="82">
        <f t="shared" si="13"/>
        <v>0</v>
      </c>
      <c r="N70" s="82">
        <f t="shared" si="13"/>
        <v>0</v>
      </c>
      <c r="O70" s="82">
        <f t="shared" si="13"/>
        <v>0</v>
      </c>
      <c r="P70" s="82">
        <f t="shared" si="13"/>
        <v>0</v>
      </c>
      <c r="Q70" s="86"/>
    </row>
    <row r="71" spans="1:17" x14ac:dyDescent="0.25">
      <c r="A71" s="52"/>
      <c r="B71" s="52"/>
      <c r="C71" s="80" t="s">
        <v>129</v>
      </c>
      <c r="D71" s="49" t="s">
        <v>30</v>
      </c>
      <c r="E71" s="51"/>
      <c r="F71" s="51"/>
      <c r="G71" s="51">
        <v>13</v>
      </c>
      <c r="H71" s="51">
        <v>9</v>
      </c>
      <c r="I71" s="51">
        <v>4</v>
      </c>
      <c r="J71" s="51"/>
      <c r="K71" s="51"/>
      <c r="L71" s="51"/>
      <c r="M71" s="51"/>
      <c r="N71" s="51"/>
      <c r="O71" s="51"/>
      <c r="P71" s="51"/>
      <c r="Q71" s="86"/>
    </row>
    <row r="72" spans="1:17" x14ac:dyDescent="0.25">
      <c r="A72" s="52"/>
      <c r="B72" s="52"/>
      <c r="C72" s="80"/>
      <c r="D72" s="49" t="s">
        <v>31</v>
      </c>
      <c r="E72" s="51"/>
      <c r="F72" s="51"/>
      <c r="G72" s="51">
        <v>7</v>
      </c>
      <c r="H72" s="51">
        <v>15</v>
      </c>
      <c r="I72" s="51">
        <v>9</v>
      </c>
      <c r="J72" s="51"/>
      <c r="K72" s="51"/>
      <c r="L72" s="51"/>
      <c r="M72" s="51"/>
      <c r="N72" s="51"/>
      <c r="O72" s="51"/>
      <c r="P72" s="51"/>
      <c r="Q72" s="86"/>
    </row>
    <row r="73" spans="1:17" x14ac:dyDescent="0.25">
      <c r="A73" s="52"/>
      <c r="B73" s="52"/>
      <c r="C73" s="80"/>
      <c r="D73" s="49" t="s">
        <v>32</v>
      </c>
      <c r="E73" s="51"/>
      <c r="F73" s="51"/>
      <c r="G73" s="51">
        <v>23</v>
      </c>
      <c r="H73" s="51">
        <v>19</v>
      </c>
      <c r="I73" s="51">
        <v>19</v>
      </c>
      <c r="J73" s="51"/>
      <c r="K73" s="51"/>
      <c r="L73" s="51"/>
      <c r="M73" s="51"/>
      <c r="N73" s="51"/>
      <c r="O73" s="51"/>
      <c r="P73" s="51"/>
      <c r="Q73" s="86"/>
    </row>
    <row r="74" spans="1:17" x14ac:dyDescent="0.25">
      <c r="A74" s="52"/>
      <c r="B74" s="52"/>
      <c r="C74" s="80"/>
      <c r="D74" s="49" t="s">
        <v>33</v>
      </c>
      <c r="E74" s="51"/>
      <c r="F74" s="51"/>
      <c r="G74" s="51">
        <v>61</v>
      </c>
      <c r="H74" s="51">
        <v>53</v>
      </c>
      <c r="I74" s="51">
        <v>43</v>
      </c>
      <c r="J74" s="51"/>
      <c r="K74" s="51"/>
      <c r="L74" s="51"/>
      <c r="M74" s="51"/>
      <c r="N74" s="51"/>
      <c r="O74" s="51"/>
      <c r="P74" s="51"/>
      <c r="Q74" s="86"/>
    </row>
    <row r="75" spans="1:17" x14ac:dyDescent="0.25">
      <c r="A75" s="52"/>
      <c r="B75" s="52"/>
      <c r="C75" s="80"/>
      <c r="D75" s="53" t="s">
        <v>34</v>
      </c>
      <c r="E75" s="51"/>
      <c r="F75" s="51"/>
      <c r="G75" s="51">
        <v>200</v>
      </c>
      <c r="H75" s="51">
        <v>252</v>
      </c>
      <c r="I75" s="51">
        <v>360</v>
      </c>
      <c r="J75" s="51"/>
      <c r="K75" s="51"/>
      <c r="L75" s="51"/>
      <c r="M75" s="51"/>
      <c r="N75" s="51"/>
      <c r="O75" s="51"/>
      <c r="P75" s="51"/>
    </row>
    <row r="76" spans="1:17" ht="25.5" customHeight="1" x14ac:dyDescent="0.25">
      <c r="A76" s="48">
        <v>13</v>
      </c>
      <c r="B76" s="48" t="s">
        <v>43</v>
      </c>
      <c r="C76" s="69" t="s">
        <v>29</v>
      </c>
      <c r="D76" s="70"/>
      <c r="E76" s="82">
        <f>SUM(E77:E81)</f>
        <v>4</v>
      </c>
      <c r="F76" s="82">
        <f t="shared" ref="F76:P76" si="14">SUM(F77:F81)</f>
        <v>1</v>
      </c>
      <c r="G76" s="82">
        <f t="shared" si="14"/>
        <v>12</v>
      </c>
      <c r="H76" s="82">
        <f t="shared" si="14"/>
        <v>15</v>
      </c>
      <c r="I76" s="82">
        <f t="shared" si="14"/>
        <v>6</v>
      </c>
      <c r="J76" s="82">
        <f t="shared" si="14"/>
        <v>0</v>
      </c>
      <c r="K76" s="82">
        <f t="shared" si="14"/>
        <v>0</v>
      </c>
      <c r="L76" s="82">
        <f t="shared" si="14"/>
        <v>0</v>
      </c>
      <c r="M76" s="82">
        <f t="shared" si="14"/>
        <v>0</v>
      </c>
      <c r="N76" s="82">
        <f t="shared" si="14"/>
        <v>0</v>
      </c>
      <c r="O76" s="82">
        <f t="shared" si="14"/>
        <v>0</v>
      </c>
      <c r="P76" s="82">
        <f t="shared" si="14"/>
        <v>0</v>
      </c>
    </row>
    <row r="77" spans="1:17" x14ac:dyDescent="0.25">
      <c r="A77" s="52"/>
      <c r="B77" s="52"/>
      <c r="C77" s="80" t="s">
        <v>129</v>
      </c>
      <c r="D77" s="49" t="s">
        <v>30</v>
      </c>
      <c r="E77" s="51"/>
      <c r="F77" s="51">
        <v>1</v>
      </c>
      <c r="G77" s="51">
        <v>4</v>
      </c>
      <c r="H77" s="51">
        <v>5</v>
      </c>
      <c r="I77" s="51">
        <v>4</v>
      </c>
      <c r="J77" s="51"/>
      <c r="K77" s="51"/>
      <c r="L77" s="51"/>
      <c r="M77" s="51"/>
      <c r="N77" s="51"/>
      <c r="O77" s="51"/>
      <c r="P77" s="51"/>
    </row>
    <row r="78" spans="1:17" x14ac:dyDescent="0.25">
      <c r="A78" s="52"/>
      <c r="B78" s="52"/>
      <c r="C78" s="80"/>
      <c r="D78" s="49" t="s">
        <v>31</v>
      </c>
      <c r="E78" s="51">
        <v>2</v>
      </c>
      <c r="F78" s="51"/>
      <c r="G78" s="51">
        <v>1</v>
      </c>
      <c r="H78" s="51">
        <v>2</v>
      </c>
      <c r="I78" s="51">
        <v>2</v>
      </c>
      <c r="J78" s="51"/>
      <c r="K78" s="51"/>
      <c r="L78" s="51"/>
      <c r="M78" s="51"/>
      <c r="N78" s="51"/>
      <c r="O78" s="51"/>
      <c r="P78" s="51"/>
    </row>
    <row r="79" spans="1:17" x14ac:dyDescent="0.25">
      <c r="A79" s="52"/>
      <c r="B79" s="52"/>
      <c r="C79" s="80"/>
      <c r="D79" s="49" t="s">
        <v>32</v>
      </c>
      <c r="E79" s="51"/>
      <c r="F79" s="51"/>
      <c r="G79" s="51">
        <v>5</v>
      </c>
      <c r="H79" s="51">
        <v>4</v>
      </c>
      <c r="I79" s="51"/>
      <c r="J79" s="51"/>
      <c r="K79" s="51"/>
      <c r="L79" s="51"/>
      <c r="M79" s="51"/>
      <c r="N79" s="51"/>
      <c r="O79" s="51"/>
      <c r="P79" s="51"/>
    </row>
    <row r="80" spans="1:17" x14ac:dyDescent="0.25">
      <c r="A80" s="52"/>
      <c r="B80" s="52"/>
      <c r="C80" s="80"/>
      <c r="D80" s="49" t="s">
        <v>33</v>
      </c>
      <c r="E80" s="51"/>
      <c r="F80" s="51"/>
      <c r="G80" s="51">
        <v>1</v>
      </c>
      <c r="H80" s="51">
        <v>4</v>
      </c>
      <c r="I80" s="51"/>
      <c r="J80" s="51"/>
      <c r="K80" s="51"/>
      <c r="L80" s="51"/>
      <c r="M80" s="51"/>
      <c r="N80" s="51"/>
      <c r="O80" s="51"/>
      <c r="P80" s="51"/>
    </row>
    <row r="81" spans="1:16" x14ac:dyDescent="0.25">
      <c r="A81" s="54"/>
      <c r="B81" s="54"/>
      <c r="C81" s="80"/>
      <c r="D81" s="53" t="s">
        <v>34</v>
      </c>
      <c r="E81" s="51">
        <f t="shared" ref="E81" si="15">SUM(E77:E80)</f>
        <v>2</v>
      </c>
      <c r="F81" s="51"/>
      <c r="G81" s="51">
        <v>1</v>
      </c>
      <c r="H81" s="51"/>
      <c r="I81" s="51"/>
      <c r="J81" s="51"/>
      <c r="K81" s="51"/>
      <c r="L81" s="51"/>
      <c r="M81" s="51"/>
      <c r="N81" s="51"/>
      <c r="O81" s="51"/>
      <c r="P81" s="51"/>
    </row>
    <row r="82" spans="1:16" ht="25.5" customHeight="1" x14ac:dyDescent="0.25">
      <c r="A82" s="48">
        <v>14</v>
      </c>
      <c r="B82" s="48" t="s">
        <v>138</v>
      </c>
      <c r="C82" s="69" t="s">
        <v>29</v>
      </c>
      <c r="D82" s="70"/>
      <c r="E82" s="82">
        <f>SUM(E83:E87)</f>
        <v>5</v>
      </c>
      <c r="F82" s="82">
        <f t="shared" ref="F82:P82" si="16">SUM(F83:F87)</f>
        <v>0</v>
      </c>
      <c r="G82" s="82">
        <f t="shared" si="16"/>
        <v>9</v>
      </c>
      <c r="H82" s="82">
        <f t="shared" si="16"/>
        <v>5</v>
      </c>
      <c r="I82" s="82">
        <f t="shared" si="16"/>
        <v>0</v>
      </c>
      <c r="J82" s="82">
        <f t="shared" si="16"/>
        <v>0</v>
      </c>
      <c r="K82" s="82">
        <f t="shared" si="16"/>
        <v>0</v>
      </c>
      <c r="L82" s="82">
        <f t="shared" si="16"/>
        <v>0</v>
      </c>
      <c r="M82" s="82">
        <f t="shared" si="16"/>
        <v>0</v>
      </c>
      <c r="N82" s="82">
        <f t="shared" si="16"/>
        <v>0</v>
      </c>
      <c r="O82" s="82">
        <f t="shared" si="16"/>
        <v>0</v>
      </c>
      <c r="P82" s="82">
        <f t="shared" si="16"/>
        <v>0</v>
      </c>
    </row>
    <row r="83" spans="1:16" x14ac:dyDescent="0.25">
      <c r="A83" s="52"/>
      <c r="B83" s="52"/>
      <c r="C83" s="80" t="s">
        <v>129</v>
      </c>
      <c r="D83" s="49" t="s">
        <v>30</v>
      </c>
      <c r="E83" s="51"/>
      <c r="F83" s="51"/>
      <c r="G83" s="51">
        <v>5</v>
      </c>
      <c r="H83" s="51">
        <v>2</v>
      </c>
      <c r="I83" s="51"/>
      <c r="J83" s="51"/>
      <c r="K83" s="51"/>
      <c r="L83" s="51"/>
      <c r="M83" s="51"/>
      <c r="N83" s="51"/>
      <c r="O83" s="51"/>
      <c r="P83" s="51"/>
    </row>
    <row r="84" spans="1:16" x14ac:dyDescent="0.25">
      <c r="A84" s="52"/>
      <c r="B84" s="52"/>
      <c r="C84" s="80"/>
      <c r="D84" s="49" t="s">
        <v>31</v>
      </c>
      <c r="E84" s="51">
        <v>2</v>
      </c>
      <c r="F84" s="51"/>
      <c r="G84" s="51">
        <v>1</v>
      </c>
      <c r="H84" s="51">
        <v>1</v>
      </c>
      <c r="I84" s="51"/>
      <c r="J84" s="51"/>
      <c r="K84" s="51"/>
      <c r="L84" s="51"/>
      <c r="M84" s="51"/>
      <c r="N84" s="51"/>
      <c r="O84" s="51"/>
      <c r="P84" s="51"/>
    </row>
    <row r="85" spans="1:16" x14ac:dyDescent="0.25">
      <c r="A85" s="52"/>
      <c r="B85" s="52"/>
      <c r="C85" s="80"/>
      <c r="D85" s="49" t="s">
        <v>32</v>
      </c>
      <c r="E85" s="51">
        <v>1</v>
      </c>
      <c r="F85" s="51"/>
      <c r="G85" s="51">
        <v>3</v>
      </c>
      <c r="H85" s="51">
        <v>2</v>
      </c>
      <c r="I85" s="51"/>
      <c r="J85" s="51"/>
      <c r="K85" s="51"/>
      <c r="L85" s="51"/>
      <c r="M85" s="51"/>
      <c r="N85" s="51"/>
      <c r="O85" s="51"/>
      <c r="P85" s="51"/>
    </row>
    <row r="86" spans="1:16" x14ac:dyDescent="0.25">
      <c r="A86" s="52"/>
      <c r="B86" s="52"/>
      <c r="C86" s="80"/>
      <c r="D86" s="49" t="s">
        <v>33</v>
      </c>
      <c r="E86" s="51">
        <v>2</v>
      </c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</row>
    <row r="87" spans="1:16" x14ac:dyDescent="0.25">
      <c r="A87" s="54"/>
      <c r="B87" s="54"/>
      <c r="C87" s="80"/>
      <c r="D87" s="53" t="s">
        <v>34</v>
      </c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</sheetData>
  <mergeCells count="61">
    <mergeCell ref="A82:A87"/>
    <mergeCell ref="B82:B87"/>
    <mergeCell ref="C82:D82"/>
    <mergeCell ref="C83:C87"/>
    <mergeCell ref="A70:A75"/>
    <mergeCell ref="B70:B75"/>
    <mergeCell ref="C70:D70"/>
    <mergeCell ref="C71:C75"/>
    <mergeCell ref="A76:A81"/>
    <mergeCell ref="B76:B81"/>
    <mergeCell ref="C76:D76"/>
    <mergeCell ref="C77:C81"/>
    <mergeCell ref="A58:A63"/>
    <mergeCell ref="B58:B63"/>
    <mergeCell ref="C58:D58"/>
    <mergeCell ref="C59:C63"/>
    <mergeCell ref="A64:A69"/>
    <mergeCell ref="B64:B69"/>
    <mergeCell ref="C64:D64"/>
    <mergeCell ref="C65:C69"/>
    <mergeCell ref="A46:A51"/>
    <mergeCell ref="B46:B51"/>
    <mergeCell ref="C46:D46"/>
    <mergeCell ref="C47:C51"/>
    <mergeCell ref="A52:A57"/>
    <mergeCell ref="B52:B57"/>
    <mergeCell ref="C52:D52"/>
    <mergeCell ref="C53:C57"/>
    <mergeCell ref="A34:A39"/>
    <mergeCell ref="B34:B39"/>
    <mergeCell ref="C34:D34"/>
    <mergeCell ref="C35:C39"/>
    <mergeCell ref="A40:A45"/>
    <mergeCell ref="B40:B45"/>
    <mergeCell ref="C40:D40"/>
    <mergeCell ref="C41:C45"/>
    <mergeCell ref="A22:A27"/>
    <mergeCell ref="B22:B27"/>
    <mergeCell ref="C22:D22"/>
    <mergeCell ref="C23:C27"/>
    <mergeCell ref="A28:A33"/>
    <mergeCell ref="B28:B33"/>
    <mergeCell ref="C28:D28"/>
    <mergeCell ref="C29:C33"/>
    <mergeCell ref="A10:A15"/>
    <mergeCell ref="B10:B15"/>
    <mergeCell ref="C10:D10"/>
    <mergeCell ref="C11:C15"/>
    <mergeCell ref="A16:A21"/>
    <mergeCell ref="B16:B21"/>
    <mergeCell ref="C16:D16"/>
    <mergeCell ref="C17:C21"/>
    <mergeCell ref="A1:P1"/>
    <mergeCell ref="A2:A3"/>
    <mergeCell ref="B2:B3"/>
    <mergeCell ref="C2:D3"/>
    <mergeCell ref="E2:P2"/>
    <mergeCell ref="A4:A9"/>
    <mergeCell ref="B4:B9"/>
    <mergeCell ref="C4:D4"/>
    <mergeCell ref="C5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AA91-01E0-4C25-A86A-83C39EBFB178}">
  <dimension ref="A2:AE33"/>
  <sheetViews>
    <sheetView workbookViewId="0">
      <selection activeCell="W23" sqref="W23"/>
    </sheetView>
  </sheetViews>
  <sheetFormatPr defaultRowHeight="14.25" x14ac:dyDescent="0.25"/>
  <cols>
    <col min="1" max="1" width="3.5703125" style="88" customWidth="1"/>
    <col min="2" max="2" width="4.140625" style="88" customWidth="1"/>
    <col min="3" max="3" width="4.42578125" style="88" customWidth="1"/>
    <col min="4" max="4" width="12.85546875" style="88" customWidth="1"/>
    <col min="5" max="5" width="3.85546875" style="88" bestFit="1" customWidth="1"/>
    <col min="6" max="11" width="4.7109375" style="88" customWidth="1"/>
    <col min="12" max="12" width="5.7109375" style="88" customWidth="1"/>
    <col min="13" max="18" width="4.7109375" style="88" customWidth="1"/>
    <col min="19" max="19" width="8" style="88" customWidth="1"/>
    <col min="20" max="21" width="9.140625" style="88"/>
    <col min="22" max="22" width="9.140625" style="89"/>
    <col min="23" max="23" width="47.140625" style="89" customWidth="1"/>
    <col min="24" max="31" width="9.140625" style="89"/>
    <col min="32" max="256" width="9.140625" style="88"/>
    <col min="257" max="257" width="3.5703125" style="88" customWidth="1"/>
    <col min="258" max="258" width="4.140625" style="88" customWidth="1"/>
    <col min="259" max="259" width="4.42578125" style="88" customWidth="1"/>
    <col min="260" max="260" width="12.85546875" style="88" customWidth="1"/>
    <col min="261" max="261" width="3.85546875" style="88" bestFit="1" customWidth="1"/>
    <col min="262" max="267" width="4.7109375" style="88" customWidth="1"/>
    <col min="268" max="268" width="5.7109375" style="88" customWidth="1"/>
    <col min="269" max="274" width="4.7109375" style="88" customWidth="1"/>
    <col min="275" max="275" width="8" style="88" customWidth="1"/>
    <col min="276" max="278" width="9.140625" style="88"/>
    <col min="279" max="279" width="47.140625" style="88" customWidth="1"/>
    <col min="280" max="512" width="9.140625" style="88"/>
    <col min="513" max="513" width="3.5703125" style="88" customWidth="1"/>
    <col min="514" max="514" width="4.140625" style="88" customWidth="1"/>
    <col min="515" max="515" width="4.42578125" style="88" customWidth="1"/>
    <col min="516" max="516" width="12.85546875" style="88" customWidth="1"/>
    <col min="517" max="517" width="3.85546875" style="88" bestFit="1" customWidth="1"/>
    <col min="518" max="523" width="4.7109375" style="88" customWidth="1"/>
    <col min="524" max="524" width="5.7109375" style="88" customWidth="1"/>
    <col min="525" max="530" width="4.7109375" style="88" customWidth="1"/>
    <col min="531" max="531" width="8" style="88" customWidth="1"/>
    <col min="532" max="534" width="9.140625" style="88"/>
    <col min="535" max="535" width="47.140625" style="88" customWidth="1"/>
    <col min="536" max="768" width="9.140625" style="88"/>
    <col min="769" max="769" width="3.5703125" style="88" customWidth="1"/>
    <col min="770" max="770" width="4.140625" style="88" customWidth="1"/>
    <col min="771" max="771" width="4.42578125" style="88" customWidth="1"/>
    <col min="772" max="772" width="12.85546875" style="88" customWidth="1"/>
    <col min="773" max="773" width="3.85546875" style="88" bestFit="1" customWidth="1"/>
    <col min="774" max="779" width="4.7109375" style="88" customWidth="1"/>
    <col min="780" max="780" width="5.7109375" style="88" customWidth="1"/>
    <col min="781" max="786" width="4.7109375" style="88" customWidth="1"/>
    <col min="787" max="787" width="8" style="88" customWidth="1"/>
    <col min="788" max="790" width="9.140625" style="88"/>
    <col min="791" max="791" width="47.140625" style="88" customWidth="1"/>
    <col min="792" max="1024" width="9.140625" style="88"/>
    <col min="1025" max="1025" width="3.5703125" style="88" customWidth="1"/>
    <col min="1026" max="1026" width="4.140625" style="88" customWidth="1"/>
    <col min="1027" max="1027" width="4.42578125" style="88" customWidth="1"/>
    <col min="1028" max="1028" width="12.85546875" style="88" customWidth="1"/>
    <col min="1029" max="1029" width="3.85546875" style="88" bestFit="1" customWidth="1"/>
    <col min="1030" max="1035" width="4.7109375" style="88" customWidth="1"/>
    <col min="1036" max="1036" width="5.7109375" style="88" customWidth="1"/>
    <col min="1037" max="1042" width="4.7109375" style="88" customWidth="1"/>
    <col min="1043" max="1043" width="8" style="88" customWidth="1"/>
    <col min="1044" max="1046" width="9.140625" style="88"/>
    <col min="1047" max="1047" width="47.140625" style="88" customWidth="1"/>
    <col min="1048" max="1280" width="9.140625" style="88"/>
    <col min="1281" max="1281" width="3.5703125" style="88" customWidth="1"/>
    <col min="1282" max="1282" width="4.140625" style="88" customWidth="1"/>
    <col min="1283" max="1283" width="4.42578125" style="88" customWidth="1"/>
    <col min="1284" max="1284" width="12.85546875" style="88" customWidth="1"/>
    <col min="1285" max="1285" width="3.85546875" style="88" bestFit="1" customWidth="1"/>
    <col min="1286" max="1291" width="4.7109375" style="88" customWidth="1"/>
    <col min="1292" max="1292" width="5.7109375" style="88" customWidth="1"/>
    <col min="1293" max="1298" width="4.7109375" style="88" customWidth="1"/>
    <col min="1299" max="1299" width="8" style="88" customWidth="1"/>
    <col min="1300" max="1302" width="9.140625" style="88"/>
    <col min="1303" max="1303" width="47.140625" style="88" customWidth="1"/>
    <col min="1304" max="1536" width="9.140625" style="88"/>
    <col min="1537" max="1537" width="3.5703125" style="88" customWidth="1"/>
    <col min="1538" max="1538" width="4.140625" style="88" customWidth="1"/>
    <col min="1539" max="1539" width="4.42578125" style="88" customWidth="1"/>
    <col min="1540" max="1540" width="12.85546875" style="88" customWidth="1"/>
    <col min="1541" max="1541" width="3.85546875" style="88" bestFit="1" customWidth="1"/>
    <col min="1542" max="1547" width="4.7109375" style="88" customWidth="1"/>
    <col min="1548" max="1548" width="5.7109375" style="88" customWidth="1"/>
    <col min="1549" max="1554" width="4.7109375" style="88" customWidth="1"/>
    <col min="1555" max="1555" width="8" style="88" customWidth="1"/>
    <col min="1556" max="1558" width="9.140625" style="88"/>
    <col min="1559" max="1559" width="47.140625" style="88" customWidth="1"/>
    <col min="1560" max="1792" width="9.140625" style="88"/>
    <col min="1793" max="1793" width="3.5703125" style="88" customWidth="1"/>
    <col min="1794" max="1794" width="4.140625" style="88" customWidth="1"/>
    <col min="1795" max="1795" width="4.42578125" style="88" customWidth="1"/>
    <col min="1796" max="1796" width="12.85546875" style="88" customWidth="1"/>
    <col min="1797" max="1797" width="3.85546875" style="88" bestFit="1" customWidth="1"/>
    <col min="1798" max="1803" width="4.7109375" style="88" customWidth="1"/>
    <col min="1804" max="1804" width="5.7109375" style="88" customWidth="1"/>
    <col min="1805" max="1810" width="4.7109375" style="88" customWidth="1"/>
    <col min="1811" max="1811" width="8" style="88" customWidth="1"/>
    <col min="1812" max="1814" width="9.140625" style="88"/>
    <col min="1815" max="1815" width="47.140625" style="88" customWidth="1"/>
    <col min="1816" max="2048" width="9.140625" style="88"/>
    <col min="2049" max="2049" width="3.5703125" style="88" customWidth="1"/>
    <col min="2050" max="2050" width="4.140625" style="88" customWidth="1"/>
    <col min="2051" max="2051" width="4.42578125" style="88" customWidth="1"/>
    <col min="2052" max="2052" width="12.85546875" style="88" customWidth="1"/>
    <col min="2053" max="2053" width="3.85546875" style="88" bestFit="1" customWidth="1"/>
    <col min="2054" max="2059" width="4.7109375" style="88" customWidth="1"/>
    <col min="2060" max="2060" width="5.7109375" style="88" customWidth="1"/>
    <col min="2061" max="2066" width="4.7109375" style="88" customWidth="1"/>
    <col min="2067" max="2067" width="8" style="88" customWidth="1"/>
    <col min="2068" max="2070" width="9.140625" style="88"/>
    <col min="2071" max="2071" width="47.140625" style="88" customWidth="1"/>
    <col min="2072" max="2304" width="9.140625" style="88"/>
    <col min="2305" max="2305" width="3.5703125" style="88" customWidth="1"/>
    <col min="2306" max="2306" width="4.140625" style="88" customWidth="1"/>
    <col min="2307" max="2307" width="4.42578125" style="88" customWidth="1"/>
    <col min="2308" max="2308" width="12.85546875" style="88" customWidth="1"/>
    <col min="2309" max="2309" width="3.85546875" style="88" bestFit="1" customWidth="1"/>
    <col min="2310" max="2315" width="4.7109375" style="88" customWidth="1"/>
    <col min="2316" max="2316" width="5.7109375" style="88" customWidth="1"/>
    <col min="2317" max="2322" width="4.7109375" style="88" customWidth="1"/>
    <col min="2323" max="2323" width="8" style="88" customWidth="1"/>
    <col min="2324" max="2326" width="9.140625" style="88"/>
    <col min="2327" max="2327" width="47.140625" style="88" customWidth="1"/>
    <col min="2328" max="2560" width="9.140625" style="88"/>
    <col min="2561" max="2561" width="3.5703125" style="88" customWidth="1"/>
    <col min="2562" max="2562" width="4.140625" style="88" customWidth="1"/>
    <col min="2563" max="2563" width="4.42578125" style="88" customWidth="1"/>
    <col min="2564" max="2564" width="12.85546875" style="88" customWidth="1"/>
    <col min="2565" max="2565" width="3.85546875" style="88" bestFit="1" customWidth="1"/>
    <col min="2566" max="2571" width="4.7109375" style="88" customWidth="1"/>
    <col min="2572" max="2572" width="5.7109375" style="88" customWidth="1"/>
    <col min="2573" max="2578" width="4.7109375" style="88" customWidth="1"/>
    <col min="2579" max="2579" width="8" style="88" customWidth="1"/>
    <col min="2580" max="2582" width="9.140625" style="88"/>
    <col min="2583" max="2583" width="47.140625" style="88" customWidth="1"/>
    <col min="2584" max="2816" width="9.140625" style="88"/>
    <col min="2817" max="2817" width="3.5703125" style="88" customWidth="1"/>
    <col min="2818" max="2818" width="4.140625" style="88" customWidth="1"/>
    <col min="2819" max="2819" width="4.42578125" style="88" customWidth="1"/>
    <col min="2820" max="2820" width="12.85546875" style="88" customWidth="1"/>
    <col min="2821" max="2821" width="3.85546875" style="88" bestFit="1" customWidth="1"/>
    <col min="2822" max="2827" width="4.7109375" style="88" customWidth="1"/>
    <col min="2828" max="2828" width="5.7109375" style="88" customWidth="1"/>
    <col min="2829" max="2834" width="4.7109375" style="88" customWidth="1"/>
    <col min="2835" max="2835" width="8" style="88" customWidth="1"/>
    <col min="2836" max="2838" width="9.140625" style="88"/>
    <col min="2839" max="2839" width="47.140625" style="88" customWidth="1"/>
    <col min="2840" max="3072" width="9.140625" style="88"/>
    <col min="3073" max="3073" width="3.5703125" style="88" customWidth="1"/>
    <col min="3074" max="3074" width="4.140625" style="88" customWidth="1"/>
    <col min="3075" max="3075" width="4.42578125" style="88" customWidth="1"/>
    <col min="3076" max="3076" width="12.85546875" style="88" customWidth="1"/>
    <col min="3077" max="3077" width="3.85546875" style="88" bestFit="1" customWidth="1"/>
    <col min="3078" max="3083" width="4.7109375" style="88" customWidth="1"/>
    <col min="3084" max="3084" width="5.7109375" style="88" customWidth="1"/>
    <col min="3085" max="3090" width="4.7109375" style="88" customWidth="1"/>
    <col min="3091" max="3091" width="8" style="88" customWidth="1"/>
    <col min="3092" max="3094" width="9.140625" style="88"/>
    <col min="3095" max="3095" width="47.140625" style="88" customWidth="1"/>
    <col min="3096" max="3328" width="9.140625" style="88"/>
    <col min="3329" max="3329" width="3.5703125" style="88" customWidth="1"/>
    <col min="3330" max="3330" width="4.140625" style="88" customWidth="1"/>
    <col min="3331" max="3331" width="4.42578125" style="88" customWidth="1"/>
    <col min="3332" max="3332" width="12.85546875" style="88" customWidth="1"/>
    <col min="3333" max="3333" width="3.85546875" style="88" bestFit="1" customWidth="1"/>
    <col min="3334" max="3339" width="4.7109375" style="88" customWidth="1"/>
    <col min="3340" max="3340" width="5.7109375" style="88" customWidth="1"/>
    <col min="3341" max="3346" width="4.7109375" style="88" customWidth="1"/>
    <col min="3347" max="3347" width="8" style="88" customWidth="1"/>
    <col min="3348" max="3350" width="9.140625" style="88"/>
    <col min="3351" max="3351" width="47.140625" style="88" customWidth="1"/>
    <col min="3352" max="3584" width="9.140625" style="88"/>
    <col min="3585" max="3585" width="3.5703125" style="88" customWidth="1"/>
    <col min="3586" max="3586" width="4.140625" style="88" customWidth="1"/>
    <col min="3587" max="3587" width="4.42578125" style="88" customWidth="1"/>
    <col min="3588" max="3588" width="12.85546875" style="88" customWidth="1"/>
    <col min="3589" max="3589" width="3.85546875" style="88" bestFit="1" customWidth="1"/>
    <col min="3590" max="3595" width="4.7109375" style="88" customWidth="1"/>
    <col min="3596" max="3596" width="5.7109375" style="88" customWidth="1"/>
    <col min="3597" max="3602" width="4.7109375" style="88" customWidth="1"/>
    <col min="3603" max="3603" width="8" style="88" customWidth="1"/>
    <col min="3604" max="3606" width="9.140625" style="88"/>
    <col min="3607" max="3607" width="47.140625" style="88" customWidth="1"/>
    <col min="3608" max="3840" width="9.140625" style="88"/>
    <col min="3841" max="3841" width="3.5703125" style="88" customWidth="1"/>
    <col min="3842" max="3842" width="4.140625" style="88" customWidth="1"/>
    <col min="3843" max="3843" width="4.42578125" style="88" customWidth="1"/>
    <col min="3844" max="3844" width="12.85546875" style="88" customWidth="1"/>
    <col min="3845" max="3845" width="3.85546875" style="88" bestFit="1" customWidth="1"/>
    <col min="3846" max="3851" width="4.7109375" style="88" customWidth="1"/>
    <col min="3852" max="3852" width="5.7109375" style="88" customWidth="1"/>
    <col min="3853" max="3858" width="4.7109375" style="88" customWidth="1"/>
    <col min="3859" max="3859" width="8" style="88" customWidth="1"/>
    <col min="3860" max="3862" width="9.140625" style="88"/>
    <col min="3863" max="3863" width="47.140625" style="88" customWidth="1"/>
    <col min="3864" max="4096" width="9.140625" style="88"/>
    <col min="4097" max="4097" width="3.5703125" style="88" customWidth="1"/>
    <col min="4098" max="4098" width="4.140625" style="88" customWidth="1"/>
    <col min="4099" max="4099" width="4.42578125" style="88" customWidth="1"/>
    <col min="4100" max="4100" width="12.85546875" style="88" customWidth="1"/>
    <col min="4101" max="4101" width="3.85546875" style="88" bestFit="1" customWidth="1"/>
    <col min="4102" max="4107" width="4.7109375" style="88" customWidth="1"/>
    <col min="4108" max="4108" width="5.7109375" style="88" customWidth="1"/>
    <col min="4109" max="4114" width="4.7109375" style="88" customWidth="1"/>
    <col min="4115" max="4115" width="8" style="88" customWidth="1"/>
    <col min="4116" max="4118" width="9.140625" style="88"/>
    <col min="4119" max="4119" width="47.140625" style="88" customWidth="1"/>
    <col min="4120" max="4352" width="9.140625" style="88"/>
    <col min="4353" max="4353" width="3.5703125" style="88" customWidth="1"/>
    <col min="4354" max="4354" width="4.140625" style="88" customWidth="1"/>
    <col min="4355" max="4355" width="4.42578125" style="88" customWidth="1"/>
    <col min="4356" max="4356" width="12.85546875" style="88" customWidth="1"/>
    <col min="4357" max="4357" width="3.85546875" style="88" bestFit="1" customWidth="1"/>
    <col min="4358" max="4363" width="4.7109375" style="88" customWidth="1"/>
    <col min="4364" max="4364" width="5.7109375" style="88" customWidth="1"/>
    <col min="4365" max="4370" width="4.7109375" style="88" customWidth="1"/>
    <col min="4371" max="4371" width="8" style="88" customWidth="1"/>
    <col min="4372" max="4374" width="9.140625" style="88"/>
    <col min="4375" max="4375" width="47.140625" style="88" customWidth="1"/>
    <col min="4376" max="4608" width="9.140625" style="88"/>
    <col min="4609" max="4609" width="3.5703125" style="88" customWidth="1"/>
    <col min="4610" max="4610" width="4.140625" style="88" customWidth="1"/>
    <col min="4611" max="4611" width="4.42578125" style="88" customWidth="1"/>
    <col min="4612" max="4612" width="12.85546875" style="88" customWidth="1"/>
    <col min="4613" max="4613" width="3.85546875" style="88" bestFit="1" customWidth="1"/>
    <col min="4614" max="4619" width="4.7109375" style="88" customWidth="1"/>
    <col min="4620" max="4620" width="5.7109375" style="88" customWidth="1"/>
    <col min="4621" max="4626" width="4.7109375" style="88" customWidth="1"/>
    <col min="4627" max="4627" width="8" style="88" customWidth="1"/>
    <col min="4628" max="4630" width="9.140625" style="88"/>
    <col min="4631" max="4631" width="47.140625" style="88" customWidth="1"/>
    <col min="4632" max="4864" width="9.140625" style="88"/>
    <col min="4865" max="4865" width="3.5703125" style="88" customWidth="1"/>
    <col min="4866" max="4866" width="4.140625" style="88" customWidth="1"/>
    <col min="4867" max="4867" width="4.42578125" style="88" customWidth="1"/>
    <col min="4868" max="4868" width="12.85546875" style="88" customWidth="1"/>
    <col min="4869" max="4869" width="3.85546875" style="88" bestFit="1" customWidth="1"/>
    <col min="4870" max="4875" width="4.7109375" style="88" customWidth="1"/>
    <col min="4876" max="4876" width="5.7109375" style="88" customWidth="1"/>
    <col min="4877" max="4882" width="4.7109375" style="88" customWidth="1"/>
    <col min="4883" max="4883" width="8" style="88" customWidth="1"/>
    <col min="4884" max="4886" width="9.140625" style="88"/>
    <col min="4887" max="4887" width="47.140625" style="88" customWidth="1"/>
    <col min="4888" max="5120" width="9.140625" style="88"/>
    <col min="5121" max="5121" width="3.5703125" style="88" customWidth="1"/>
    <col min="5122" max="5122" width="4.140625" style="88" customWidth="1"/>
    <col min="5123" max="5123" width="4.42578125" style="88" customWidth="1"/>
    <col min="5124" max="5124" width="12.85546875" style="88" customWidth="1"/>
    <col min="5125" max="5125" width="3.85546875" style="88" bestFit="1" customWidth="1"/>
    <col min="5126" max="5131" width="4.7109375" style="88" customWidth="1"/>
    <col min="5132" max="5132" width="5.7109375" style="88" customWidth="1"/>
    <col min="5133" max="5138" width="4.7109375" style="88" customWidth="1"/>
    <col min="5139" max="5139" width="8" style="88" customWidth="1"/>
    <col min="5140" max="5142" width="9.140625" style="88"/>
    <col min="5143" max="5143" width="47.140625" style="88" customWidth="1"/>
    <col min="5144" max="5376" width="9.140625" style="88"/>
    <col min="5377" max="5377" width="3.5703125" style="88" customWidth="1"/>
    <col min="5378" max="5378" width="4.140625" style="88" customWidth="1"/>
    <col min="5379" max="5379" width="4.42578125" style="88" customWidth="1"/>
    <col min="5380" max="5380" width="12.85546875" style="88" customWidth="1"/>
    <col min="5381" max="5381" width="3.85546875" style="88" bestFit="1" customWidth="1"/>
    <col min="5382" max="5387" width="4.7109375" style="88" customWidth="1"/>
    <col min="5388" max="5388" width="5.7109375" style="88" customWidth="1"/>
    <col min="5389" max="5394" width="4.7109375" style="88" customWidth="1"/>
    <col min="5395" max="5395" width="8" style="88" customWidth="1"/>
    <col min="5396" max="5398" width="9.140625" style="88"/>
    <col min="5399" max="5399" width="47.140625" style="88" customWidth="1"/>
    <col min="5400" max="5632" width="9.140625" style="88"/>
    <col min="5633" max="5633" width="3.5703125" style="88" customWidth="1"/>
    <col min="5634" max="5634" width="4.140625" style="88" customWidth="1"/>
    <col min="5635" max="5635" width="4.42578125" style="88" customWidth="1"/>
    <col min="5636" max="5636" width="12.85546875" style="88" customWidth="1"/>
    <col min="5637" max="5637" width="3.85546875" style="88" bestFit="1" customWidth="1"/>
    <col min="5638" max="5643" width="4.7109375" style="88" customWidth="1"/>
    <col min="5644" max="5644" width="5.7109375" style="88" customWidth="1"/>
    <col min="5645" max="5650" width="4.7109375" style="88" customWidth="1"/>
    <col min="5651" max="5651" width="8" style="88" customWidth="1"/>
    <col min="5652" max="5654" width="9.140625" style="88"/>
    <col min="5655" max="5655" width="47.140625" style="88" customWidth="1"/>
    <col min="5656" max="5888" width="9.140625" style="88"/>
    <col min="5889" max="5889" width="3.5703125" style="88" customWidth="1"/>
    <col min="5890" max="5890" width="4.140625" style="88" customWidth="1"/>
    <col min="5891" max="5891" width="4.42578125" style="88" customWidth="1"/>
    <col min="5892" max="5892" width="12.85546875" style="88" customWidth="1"/>
    <col min="5893" max="5893" width="3.85546875" style="88" bestFit="1" customWidth="1"/>
    <col min="5894" max="5899" width="4.7109375" style="88" customWidth="1"/>
    <col min="5900" max="5900" width="5.7109375" style="88" customWidth="1"/>
    <col min="5901" max="5906" width="4.7109375" style="88" customWidth="1"/>
    <col min="5907" max="5907" width="8" style="88" customWidth="1"/>
    <col min="5908" max="5910" width="9.140625" style="88"/>
    <col min="5911" max="5911" width="47.140625" style="88" customWidth="1"/>
    <col min="5912" max="6144" width="9.140625" style="88"/>
    <col min="6145" max="6145" width="3.5703125" style="88" customWidth="1"/>
    <col min="6146" max="6146" width="4.140625" style="88" customWidth="1"/>
    <col min="6147" max="6147" width="4.42578125" style="88" customWidth="1"/>
    <col min="6148" max="6148" width="12.85546875" style="88" customWidth="1"/>
    <col min="6149" max="6149" width="3.85546875" style="88" bestFit="1" customWidth="1"/>
    <col min="6150" max="6155" width="4.7109375" style="88" customWidth="1"/>
    <col min="6156" max="6156" width="5.7109375" style="88" customWidth="1"/>
    <col min="6157" max="6162" width="4.7109375" style="88" customWidth="1"/>
    <col min="6163" max="6163" width="8" style="88" customWidth="1"/>
    <col min="6164" max="6166" width="9.140625" style="88"/>
    <col min="6167" max="6167" width="47.140625" style="88" customWidth="1"/>
    <col min="6168" max="6400" width="9.140625" style="88"/>
    <col min="6401" max="6401" width="3.5703125" style="88" customWidth="1"/>
    <col min="6402" max="6402" width="4.140625" style="88" customWidth="1"/>
    <col min="6403" max="6403" width="4.42578125" style="88" customWidth="1"/>
    <col min="6404" max="6404" width="12.85546875" style="88" customWidth="1"/>
    <col min="6405" max="6405" width="3.85546875" style="88" bestFit="1" customWidth="1"/>
    <col min="6406" max="6411" width="4.7109375" style="88" customWidth="1"/>
    <col min="6412" max="6412" width="5.7109375" style="88" customWidth="1"/>
    <col min="6413" max="6418" width="4.7109375" style="88" customWidth="1"/>
    <col min="6419" max="6419" width="8" style="88" customWidth="1"/>
    <col min="6420" max="6422" width="9.140625" style="88"/>
    <col min="6423" max="6423" width="47.140625" style="88" customWidth="1"/>
    <col min="6424" max="6656" width="9.140625" style="88"/>
    <col min="6657" max="6657" width="3.5703125" style="88" customWidth="1"/>
    <col min="6658" max="6658" width="4.140625" style="88" customWidth="1"/>
    <col min="6659" max="6659" width="4.42578125" style="88" customWidth="1"/>
    <col min="6660" max="6660" width="12.85546875" style="88" customWidth="1"/>
    <col min="6661" max="6661" width="3.85546875" style="88" bestFit="1" customWidth="1"/>
    <col min="6662" max="6667" width="4.7109375" style="88" customWidth="1"/>
    <col min="6668" max="6668" width="5.7109375" style="88" customWidth="1"/>
    <col min="6669" max="6674" width="4.7109375" style="88" customWidth="1"/>
    <col min="6675" max="6675" width="8" style="88" customWidth="1"/>
    <col min="6676" max="6678" width="9.140625" style="88"/>
    <col min="6679" max="6679" width="47.140625" style="88" customWidth="1"/>
    <col min="6680" max="6912" width="9.140625" style="88"/>
    <col min="6913" max="6913" width="3.5703125" style="88" customWidth="1"/>
    <col min="6914" max="6914" width="4.140625" style="88" customWidth="1"/>
    <col min="6915" max="6915" width="4.42578125" style="88" customWidth="1"/>
    <col min="6916" max="6916" width="12.85546875" style="88" customWidth="1"/>
    <col min="6917" max="6917" width="3.85546875" style="88" bestFit="1" customWidth="1"/>
    <col min="6918" max="6923" width="4.7109375" style="88" customWidth="1"/>
    <col min="6924" max="6924" width="5.7109375" style="88" customWidth="1"/>
    <col min="6925" max="6930" width="4.7109375" style="88" customWidth="1"/>
    <col min="6931" max="6931" width="8" style="88" customWidth="1"/>
    <col min="6932" max="6934" width="9.140625" style="88"/>
    <col min="6935" max="6935" width="47.140625" style="88" customWidth="1"/>
    <col min="6936" max="7168" width="9.140625" style="88"/>
    <col min="7169" max="7169" width="3.5703125" style="88" customWidth="1"/>
    <col min="7170" max="7170" width="4.140625" style="88" customWidth="1"/>
    <col min="7171" max="7171" width="4.42578125" style="88" customWidth="1"/>
    <col min="7172" max="7172" width="12.85546875" style="88" customWidth="1"/>
    <col min="7173" max="7173" width="3.85546875" style="88" bestFit="1" customWidth="1"/>
    <col min="7174" max="7179" width="4.7109375" style="88" customWidth="1"/>
    <col min="7180" max="7180" width="5.7109375" style="88" customWidth="1"/>
    <col min="7181" max="7186" width="4.7109375" style="88" customWidth="1"/>
    <col min="7187" max="7187" width="8" style="88" customWidth="1"/>
    <col min="7188" max="7190" width="9.140625" style="88"/>
    <col min="7191" max="7191" width="47.140625" style="88" customWidth="1"/>
    <col min="7192" max="7424" width="9.140625" style="88"/>
    <col min="7425" max="7425" width="3.5703125" style="88" customWidth="1"/>
    <col min="7426" max="7426" width="4.140625" style="88" customWidth="1"/>
    <col min="7427" max="7427" width="4.42578125" style="88" customWidth="1"/>
    <col min="7428" max="7428" width="12.85546875" style="88" customWidth="1"/>
    <col min="7429" max="7429" width="3.85546875" style="88" bestFit="1" customWidth="1"/>
    <col min="7430" max="7435" width="4.7109375" style="88" customWidth="1"/>
    <col min="7436" max="7436" width="5.7109375" style="88" customWidth="1"/>
    <col min="7437" max="7442" width="4.7109375" style="88" customWidth="1"/>
    <col min="7443" max="7443" width="8" style="88" customWidth="1"/>
    <col min="7444" max="7446" width="9.140625" style="88"/>
    <col min="7447" max="7447" width="47.140625" style="88" customWidth="1"/>
    <col min="7448" max="7680" width="9.140625" style="88"/>
    <col min="7681" max="7681" width="3.5703125" style="88" customWidth="1"/>
    <col min="7682" max="7682" width="4.140625" style="88" customWidth="1"/>
    <col min="7683" max="7683" width="4.42578125" style="88" customWidth="1"/>
    <col min="7684" max="7684" width="12.85546875" style="88" customWidth="1"/>
    <col min="7685" max="7685" width="3.85546875" style="88" bestFit="1" customWidth="1"/>
    <col min="7686" max="7691" width="4.7109375" style="88" customWidth="1"/>
    <col min="7692" max="7692" width="5.7109375" style="88" customWidth="1"/>
    <col min="7693" max="7698" width="4.7109375" style="88" customWidth="1"/>
    <col min="7699" max="7699" width="8" style="88" customWidth="1"/>
    <col min="7700" max="7702" width="9.140625" style="88"/>
    <col min="7703" max="7703" width="47.140625" style="88" customWidth="1"/>
    <col min="7704" max="7936" width="9.140625" style="88"/>
    <col min="7937" max="7937" width="3.5703125" style="88" customWidth="1"/>
    <col min="7938" max="7938" width="4.140625" style="88" customWidth="1"/>
    <col min="7939" max="7939" width="4.42578125" style="88" customWidth="1"/>
    <col min="7940" max="7940" width="12.85546875" style="88" customWidth="1"/>
    <col min="7941" max="7941" width="3.85546875" style="88" bestFit="1" customWidth="1"/>
    <col min="7942" max="7947" width="4.7109375" style="88" customWidth="1"/>
    <col min="7948" max="7948" width="5.7109375" style="88" customWidth="1"/>
    <col min="7949" max="7954" width="4.7109375" style="88" customWidth="1"/>
    <col min="7955" max="7955" width="8" style="88" customWidth="1"/>
    <col min="7956" max="7958" width="9.140625" style="88"/>
    <col min="7959" max="7959" width="47.140625" style="88" customWidth="1"/>
    <col min="7960" max="8192" width="9.140625" style="88"/>
    <col min="8193" max="8193" width="3.5703125" style="88" customWidth="1"/>
    <col min="8194" max="8194" width="4.140625" style="88" customWidth="1"/>
    <col min="8195" max="8195" width="4.42578125" style="88" customWidth="1"/>
    <col min="8196" max="8196" width="12.85546875" style="88" customWidth="1"/>
    <col min="8197" max="8197" width="3.85546875" style="88" bestFit="1" customWidth="1"/>
    <col min="8198" max="8203" width="4.7109375" style="88" customWidth="1"/>
    <col min="8204" max="8204" width="5.7109375" style="88" customWidth="1"/>
    <col min="8205" max="8210" width="4.7109375" style="88" customWidth="1"/>
    <col min="8211" max="8211" width="8" style="88" customWidth="1"/>
    <col min="8212" max="8214" width="9.140625" style="88"/>
    <col min="8215" max="8215" width="47.140625" style="88" customWidth="1"/>
    <col min="8216" max="8448" width="9.140625" style="88"/>
    <col min="8449" max="8449" width="3.5703125" style="88" customWidth="1"/>
    <col min="8450" max="8450" width="4.140625" style="88" customWidth="1"/>
    <col min="8451" max="8451" width="4.42578125" style="88" customWidth="1"/>
    <col min="8452" max="8452" width="12.85546875" style="88" customWidth="1"/>
    <col min="8453" max="8453" width="3.85546875" style="88" bestFit="1" customWidth="1"/>
    <col min="8454" max="8459" width="4.7109375" style="88" customWidth="1"/>
    <col min="8460" max="8460" width="5.7109375" style="88" customWidth="1"/>
    <col min="8461" max="8466" width="4.7109375" style="88" customWidth="1"/>
    <col min="8467" max="8467" width="8" style="88" customWidth="1"/>
    <col min="8468" max="8470" width="9.140625" style="88"/>
    <col min="8471" max="8471" width="47.140625" style="88" customWidth="1"/>
    <col min="8472" max="8704" width="9.140625" style="88"/>
    <col min="8705" max="8705" width="3.5703125" style="88" customWidth="1"/>
    <col min="8706" max="8706" width="4.140625" style="88" customWidth="1"/>
    <col min="8707" max="8707" width="4.42578125" style="88" customWidth="1"/>
    <col min="8708" max="8708" width="12.85546875" style="88" customWidth="1"/>
    <col min="8709" max="8709" width="3.85546875" style="88" bestFit="1" customWidth="1"/>
    <col min="8710" max="8715" width="4.7109375" style="88" customWidth="1"/>
    <col min="8716" max="8716" width="5.7109375" style="88" customWidth="1"/>
    <col min="8717" max="8722" width="4.7109375" style="88" customWidth="1"/>
    <col min="8723" max="8723" width="8" style="88" customWidth="1"/>
    <col min="8724" max="8726" width="9.140625" style="88"/>
    <col min="8727" max="8727" width="47.140625" style="88" customWidth="1"/>
    <col min="8728" max="8960" width="9.140625" style="88"/>
    <col min="8961" max="8961" width="3.5703125" style="88" customWidth="1"/>
    <col min="8962" max="8962" width="4.140625" style="88" customWidth="1"/>
    <col min="8963" max="8963" width="4.42578125" style="88" customWidth="1"/>
    <col min="8964" max="8964" width="12.85546875" style="88" customWidth="1"/>
    <col min="8965" max="8965" width="3.85546875" style="88" bestFit="1" customWidth="1"/>
    <col min="8966" max="8971" width="4.7109375" style="88" customWidth="1"/>
    <col min="8972" max="8972" width="5.7109375" style="88" customWidth="1"/>
    <col min="8973" max="8978" width="4.7109375" style="88" customWidth="1"/>
    <col min="8979" max="8979" width="8" style="88" customWidth="1"/>
    <col min="8980" max="8982" width="9.140625" style="88"/>
    <col min="8983" max="8983" width="47.140625" style="88" customWidth="1"/>
    <col min="8984" max="9216" width="9.140625" style="88"/>
    <col min="9217" max="9217" width="3.5703125" style="88" customWidth="1"/>
    <col min="9218" max="9218" width="4.140625" style="88" customWidth="1"/>
    <col min="9219" max="9219" width="4.42578125" style="88" customWidth="1"/>
    <col min="9220" max="9220" width="12.85546875" style="88" customWidth="1"/>
    <col min="9221" max="9221" width="3.85546875" style="88" bestFit="1" customWidth="1"/>
    <col min="9222" max="9227" width="4.7109375" style="88" customWidth="1"/>
    <col min="9228" max="9228" width="5.7109375" style="88" customWidth="1"/>
    <col min="9229" max="9234" width="4.7109375" style="88" customWidth="1"/>
    <col min="9235" max="9235" width="8" style="88" customWidth="1"/>
    <col min="9236" max="9238" width="9.140625" style="88"/>
    <col min="9239" max="9239" width="47.140625" style="88" customWidth="1"/>
    <col min="9240" max="9472" width="9.140625" style="88"/>
    <col min="9473" max="9473" width="3.5703125" style="88" customWidth="1"/>
    <col min="9474" max="9474" width="4.140625" style="88" customWidth="1"/>
    <col min="9475" max="9475" width="4.42578125" style="88" customWidth="1"/>
    <col min="9476" max="9476" width="12.85546875" style="88" customWidth="1"/>
    <col min="9477" max="9477" width="3.85546875" style="88" bestFit="1" customWidth="1"/>
    <col min="9478" max="9483" width="4.7109375" style="88" customWidth="1"/>
    <col min="9484" max="9484" width="5.7109375" style="88" customWidth="1"/>
    <col min="9485" max="9490" width="4.7109375" style="88" customWidth="1"/>
    <col min="9491" max="9491" width="8" style="88" customWidth="1"/>
    <col min="9492" max="9494" width="9.140625" style="88"/>
    <col min="9495" max="9495" width="47.140625" style="88" customWidth="1"/>
    <col min="9496" max="9728" width="9.140625" style="88"/>
    <col min="9729" max="9729" width="3.5703125" style="88" customWidth="1"/>
    <col min="9730" max="9730" width="4.140625" style="88" customWidth="1"/>
    <col min="9731" max="9731" width="4.42578125" style="88" customWidth="1"/>
    <col min="9732" max="9732" width="12.85546875" style="88" customWidth="1"/>
    <col min="9733" max="9733" width="3.85546875" style="88" bestFit="1" customWidth="1"/>
    <col min="9734" max="9739" width="4.7109375" style="88" customWidth="1"/>
    <col min="9740" max="9740" width="5.7109375" style="88" customWidth="1"/>
    <col min="9741" max="9746" width="4.7109375" style="88" customWidth="1"/>
    <col min="9747" max="9747" width="8" style="88" customWidth="1"/>
    <col min="9748" max="9750" width="9.140625" style="88"/>
    <col min="9751" max="9751" width="47.140625" style="88" customWidth="1"/>
    <col min="9752" max="9984" width="9.140625" style="88"/>
    <col min="9985" max="9985" width="3.5703125" style="88" customWidth="1"/>
    <col min="9986" max="9986" width="4.140625" style="88" customWidth="1"/>
    <col min="9987" max="9987" width="4.42578125" style="88" customWidth="1"/>
    <col min="9988" max="9988" width="12.85546875" style="88" customWidth="1"/>
    <col min="9989" max="9989" width="3.85546875" style="88" bestFit="1" customWidth="1"/>
    <col min="9990" max="9995" width="4.7109375" style="88" customWidth="1"/>
    <col min="9996" max="9996" width="5.7109375" style="88" customWidth="1"/>
    <col min="9997" max="10002" width="4.7109375" style="88" customWidth="1"/>
    <col min="10003" max="10003" width="8" style="88" customWidth="1"/>
    <col min="10004" max="10006" width="9.140625" style="88"/>
    <col min="10007" max="10007" width="47.140625" style="88" customWidth="1"/>
    <col min="10008" max="10240" width="9.140625" style="88"/>
    <col min="10241" max="10241" width="3.5703125" style="88" customWidth="1"/>
    <col min="10242" max="10242" width="4.140625" style="88" customWidth="1"/>
    <col min="10243" max="10243" width="4.42578125" style="88" customWidth="1"/>
    <col min="10244" max="10244" width="12.85546875" style="88" customWidth="1"/>
    <col min="10245" max="10245" width="3.85546875" style="88" bestFit="1" customWidth="1"/>
    <col min="10246" max="10251" width="4.7109375" style="88" customWidth="1"/>
    <col min="10252" max="10252" width="5.7109375" style="88" customWidth="1"/>
    <col min="10253" max="10258" width="4.7109375" style="88" customWidth="1"/>
    <col min="10259" max="10259" width="8" style="88" customWidth="1"/>
    <col min="10260" max="10262" width="9.140625" style="88"/>
    <col min="10263" max="10263" width="47.140625" style="88" customWidth="1"/>
    <col min="10264" max="10496" width="9.140625" style="88"/>
    <col min="10497" max="10497" width="3.5703125" style="88" customWidth="1"/>
    <col min="10498" max="10498" width="4.140625" style="88" customWidth="1"/>
    <col min="10499" max="10499" width="4.42578125" style="88" customWidth="1"/>
    <col min="10500" max="10500" width="12.85546875" style="88" customWidth="1"/>
    <col min="10501" max="10501" width="3.85546875" style="88" bestFit="1" customWidth="1"/>
    <col min="10502" max="10507" width="4.7109375" style="88" customWidth="1"/>
    <col min="10508" max="10508" width="5.7109375" style="88" customWidth="1"/>
    <col min="10509" max="10514" width="4.7109375" style="88" customWidth="1"/>
    <col min="10515" max="10515" width="8" style="88" customWidth="1"/>
    <col min="10516" max="10518" width="9.140625" style="88"/>
    <col min="10519" max="10519" width="47.140625" style="88" customWidth="1"/>
    <col min="10520" max="10752" width="9.140625" style="88"/>
    <col min="10753" max="10753" width="3.5703125" style="88" customWidth="1"/>
    <col min="10754" max="10754" width="4.140625" style="88" customWidth="1"/>
    <col min="10755" max="10755" width="4.42578125" style="88" customWidth="1"/>
    <col min="10756" max="10756" width="12.85546875" style="88" customWidth="1"/>
    <col min="10757" max="10757" width="3.85546875" style="88" bestFit="1" customWidth="1"/>
    <col min="10758" max="10763" width="4.7109375" style="88" customWidth="1"/>
    <col min="10764" max="10764" width="5.7109375" style="88" customWidth="1"/>
    <col min="10765" max="10770" width="4.7109375" style="88" customWidth="1"/>
    <col min="10771" max="10771" width="8" style="88" customWidth="1"/>
    <col min="10772" max="10774" width="9.140625" style="88"/>
    <col min="10775" max="10775" width="47.140625" style="88" customWidth="1"/>
    <col min="10776" max="11008" width="9.140625" style="88"/>
    <col min="11009" max="11009" width="3.5703125" style="88" customWidth="1"/>
    <col min="11010" max="11010" width="4.140625" style="88" customWidth="1"/>
    <col min="11011" max="11011" width="4.42578125" style="88" customWidth="1"/>
    <col min="11012" max="11012" width="12.85546875" style="88" customWidth="1"/>
    <col min="11013" max="11013" width="3.85546875" style="88" bestFit="1" customWidth="1"/>
    <col min="11014" max="11019" width="4.7109375" style="88" customWidth="1"/>
    <col min="11020" max="11020" width="5.7109375" style="88" customWidth="1"/>
    <col min="11021" max="11026" width="4.7109375" style="88" customWidth="1"/>
    <col min="11027" max="11027" width="8" style="88" customWidth="1"/>
    <col min="11028" max="11030" width="9.140625" style="88"/>
    <col min="11031" max="11031" width="47.140625" style="88" customWidth="1"/>
    <col min="11032" max="11264" width="9.140625" style="88"/>
    <col min="11265" max="11265" width="3.5703125" style="88" customWidth="1"/>
    <col min="11266" max="11266" width="4.140625" style="88" customWidth="1"/>
    <col min="11267" max="11267" width="4.42578125" style="88" customWidth="1"/>
    <col min="11268" max="11268" width="12.85546875" style="88" customWidth="1"/>
    <col min="11269" max="11269" width="3.85546875" style="88" bestFit="1" customWidth="1"/>
    <col min="11270" max="11275" width="4.7109375" style="88" customWidth="1"/>
    <col min="11276" max="11276" width="5.7109375" style="88" customWidth="1"/>
    <col min="11277" max="11282" width="4.7109375" style="88" customWidth="1"/>
    <col min="11283" max="11283" width="8" style="88" customWidth="1"/>
    <col min="11284" max="11286" width="9.140625" style="88"/>
    <col min="11287" max="11287" width="47.140625" style="88" customWidth="1"/>
    <col min="11288" max="11520" width="9.140625" style="88"/>
    <col min="11521" max="11521" width="3.5703125" style="88" customWidth="1"/>
    <col min="11522" max="11522" width="4.140625" style="88" customWidth="1"/>
    <col min="11523" max="11523" width="4.42578125" style="88" customWidth="1"/>
    <col min="11524" max="11524" width="12.85546875" style="88" customWidth="1"/>
    <col min="11525" max="11525" width="3.85546875" style="88" bestFit="1" customWidth="1"/>
    <col min="11526" max="11531" width="4.7109375" style="88" customWidth="1"/>
    <col min="11532" max="11532" width="5.7109375" style="88" customWidth="1"/>
    <col min="11533" max="11538" width="4.7109375" style="88" customWidth="1"/>
    <col min="11539" max="11539" width="8" style="88" customWidth="1"/>
    <col min="11540" max="11542" width="9.140625" style="88"/>
    <col min="11543" max="11543" width="47.140625" style="88" customWidth="1"/>
    <col min="11544" max="11776" width="9.140625" style="88"/>
    <col min="11777" max="11777" width="3.5703125" style="88" customWidth="1"/>
    <col min="11778" max="11778" width="4.140625" style="88" customWidth="1"/>
    <col min="11779" max="11779" width="4.42578125" style="88" customWidth="1"/>
    <col min="11780" max="11780" width="12.85546875" style="88" customWidth="1"/>
    <col min="11781" max="11781" width="3.85546875" style="88" bestFit="1" customWidth="1"/>
    <col min="11782" max="11787" width="4.7109375" style="88" customWidth="1"/>
    <col min="11788" max="11788" width="5.7109375" style="88" customWidth="1"/>
    <col min="11789" max="11794" width="4.7109375" style="88" customWidth="1"/>
    <col min="11795" max="11795" width="8" style="88" customWidth="1"/>
    <col min="11796" max="11798" width="9.140625" style="88"/>
    <col min="11799" max="11799" width="47.140625" style="88" customWidth="1"/>
    <col min="11800" max="12032" width="9.140625" style="88"/>
    <col min="12033" max="12033" width="3.5703125" style="88" customWidth="1"/>
    <col min="12034" max="12034" width="4.140625" style="88" customWidth="1"/>
    <col min="12035" max="12035" width="4.42578125" style="88" customWidth="1"/>
    <col min="12036" max="12036" width="12.85546875" style="88" customWidth="1"/>
    <col min="12037" max="12037" width="3.85546875" style="88" bestFit="1" customWidth="1"/>
    <col min="12038" max="12043" width="4.7109375" style="88" customWidth="1"/>
    <col min="12044" max="12044" width="5.7109375" style="88" customWidth="1"/>
    <col min="12045" max="12050" width="4.7109375" style="88" customWidth="1"/>
    <col min="12051" max="12051" width="8" style="88" customWidth="1"/>
    <col min="12052" max="12054" width="9.140625" style="88"/>
    <col min="12055" max="12055" width="47.140625" style="88" customWidth="1"/>
    <col min="12056" max="12288" width="9.140625" style="88"/>
    <col min="12289" max="12289" width="3.5703125" style="88" customWidth="1"/>
    <col min="12290" max="12290" width="4.140625" style="88" customWidth="1"/>
    <col min="12291" max="12291" width="4.42578125" style="88" customWidth="1"/>
    <col min="12292" max="12292" width="12.85546875" style="88" customWidth="1"/>
    <col min="12293" max="12293" width="3.85546875" style="88" bestFit="1" customWidth="1"/>
    <col min="12294" max="12299" width="4.7109375" style="88" customWidth="1"/>
    <col min="12300" max="12300" width="5.7109375" style="88" customWidth="1"/>
    <col min="12301" max="12306" width="4.7109375" style="88" customWidth="1"/>
    <col min="12307" max="12307" width="8" style="88" customWidth="1"/>
    <col min="12308" max="12310" width="9.140625" style="88"/>
    <col min="12311" max="12311" width="47.140625" style="88" customWidth="1"/>
    <col min="12312" max="12544" width="9.140625" style="88"/>
    <col min="12545" max="12545" width="3.5703125" style="88" customWidth="1"/>
    <col min="12546" max="12546" width="4.140625" style="88" customWidth="1"/>
    <col min="12547" max="12547" width="4.42578125" style="88" customWidth="1"/>
    <col min="12548" max="12548" width="12.85546875" style="88" customWidth="1"/>
    <col min="12549" max="12549" width="3.85546875" style="88" bestFit="1" customWidth="1"/>
    <col min="12550" max="12555" width="4.7109375" style="88" customWidth="1"/>
    <col min="12556" max="12556" width="5.7109375" style="88" customWidth="1"/>
    <col min="12557" max="12562" width="4.7109375" style="88" customWidth="1"/>
    <col min="12563" max="12563" width="8" style="88" customWidth="1"/>
    <col min="12564" max="12566" width="9.140625" style="88"/>
    <col min="12567" max="12567" width="47.140625" style="88" customWidth="1"/>
    <col min="12568" max="12800" width="9.140625" style="88"/>
    <col min="12801" max="12801" width="3.5703125" style="88" customWidth="1"/>
    <col min="12802" max="12802" width="4.140625" style="88" customWidth="1"/>
    <col min="12803" max="12803" width="4.42578125" style="88" customWidth="1"/>
    <col min="12804" max="12804" width="12.85546875" style="88" customWidth="1"/>
    <col min="12805" max="12805" width="3.85546875" style="88" bestFit="1" customWidth="1"/>
    <col min="12806" max="12811" width="4.7109375" style="88" customWidth="1"/>
    <col min="12812" max="12812" width="5.7109375" style="88" customWidth="1"/>
    <col min="12813" max="12818" width="4.7109375" style="88" customWidth="1"/>
    <col min="12819" max="12819" width="8" style="88" customWidth="1"/>
    <col min="12820" max="12822" width="9.140625" style="88"/>
    <col min="12823" max="12823" width="47.140625" style="88" customWidth="1"/>
    <col min="12824" max="13056" width="9.140625" style="88"/>
    <col min="13057" max="13057" width="3.5703125" style="88" customWidth="1"/>
    <col min="13058" max="13058" width="4.140625" style="88" customWidth="1"/>
    <col min="13059" max="13059" width="4.42578125" style="88" customWidth="1"/>
    <col min="13060" max="13060" width="12.85546875" style="88" customWidth="1"/>
    <col min="13061" max="13061" width="3.85546875" style="88" bestFit="1" customWidth="1"/>
    <col min="13062" max="13067" width="4.7109375" style="88" customWidth="1"/>
    <col min="13068" max="13068" width="5.7109375" style="88" customWidth="1"/>
    <col min="13069" max="13074" width="4.7109375" style="88" customWidth="1"/>
    <col min="13075" max="13075" width="8" style="88" customWidth="1"/>
    <col min="13076" max="13078" width="9.140625" style="88"/>
    <col min="13079" max="13079" width="47.140625" style="88" customWidth="1"/>
    <col min="13080" max="13312" width="9.140625" style="88"/>
    <col min="13313" max="13313" width="3.5703125" style="88" customWidth="1"/>
    <col min="13314" max="13314" width="4.140625" style="88" customWidth="1"/>
    <col min="13315" max="13315" width="4.42578125" style="88" customWidth="1"/>
    <col min="13316" max="13316" width="12.85546875" style="88" customWidth="1"/>
    <col min="13317" max="13317" width="3.85546875" style="88" bestFit="1" customWidth="1"/>
    <col min="13318" max="13323" width="4.7109375" style="88" customWidth="1"/>
    <col min="13324" max="13324" width="5.7109375" style="88" customWidth="1"/>
    <col min="13325" max="13330" width="4.7109375" style="88" customWidth="1"/>
    <col min="13331" max="13331" width="8" style="88" customWidth="1"/>
    <col min="13332" max="13334" width="9.140625" style="88"/>
    <col min="13335" max="13335" width="47.140625" style="88" customWidth="1"/>
    <col min="13336" max="13568" width="9.140625" style="88"/>
    <col min="13569" max="13569" width="3.5703125" style="88" customWidth="1"/>
    <col min="13570" max="13570" width="4.140625" style="88" customWidth="1"/>
    <col min="13571" max="13571" width="4.42578125" style="88" customWidth="1"/>
    <col min="13572" max="13572" width="12.85546875" style="88" customWidth="1"/>
    <col min="13573" max="13573" width="3.85546875" style="88" bestFit="1" customWidth="1"/>
    <col min="13574" max="13579" width="4.7109375" style="88" customWidth="1"/>
    <col min="13580" max="13580" width="5.7109375" style="88" customWidth="1"/>
    <col min="13581" max="13586" width="4.7109375" style="88" customWidth="1"/>
    <col min="13587" max="13587" width="8" style="88" customWidth="1"/>
    <col min="13588" max="13590" width="9.140625" style="88"/>
    <col min="13591" max="13591" width="47.140625" style="88" customWidth="1"/>
    <col min="13592" max="13824" width="9.140625" style="88"/>
    <col min="13825" max="13825" width="3.5703125" style="88" customWidth="1"/>
    <col min="13826" max="13826" width="4.140625" style="88" customWidth="1"/>
    <col min="13827" max="13827" width="4.42578125" style="88" customWidth="1"/>
    <col min="13828" max="13828" width="12.85546875" style="88" customWidth="1"/>
    <col min="13829" max="13829" width="3.85546875" style="88" bestFit="1" customWidth="1"/>
    <col min="13830" max="13835" width="4.7109375" style="88" customWidth="1"/>
    <col min="13836" max="13836" width="5.7109375" style="88" customWidth="1"/>
    <col min="13837" max="13842" width="4.7109375" style="88" customWidth="1"/>
    <col min="13843" max="13843" width="8" style="88" customWidth="1"/>
    <col min="13844" max="13846" width="9.140625" style="88"/>
    <col min="13847" max="13847" width="47.140625" style="88" customWidth="1"/>
    <col min="13848" max="14080" width="9.140625" style="88"/>
    <col min="14081" max="14081" width="3.5703125" style="88" customWidth="1"/>
    <col min="14082" max="14082" width="4.140625" style="88" customWidth="1"/>
    <col min="14083" max="14083" width="4.42578125" style="88" customWidth="1"/>
    <col min="14084" max="14084" width="12.85546875" style="88" customWidth="1"/>
    <col min="14085" max="14085" width="3.85546875" style="88" bestFit="1" customWidth="1"/>
    <col min="14086" max="14091" width="4.7109375" style="88" customWidth="1"/>
    <col min="14092" max="14092" width="5.7109375" style="88" customWidth="1"/>
    <col min="14093" max="14098" width="4.7109375" style="88" customWidth="1"/>
    <col min="14099" max="14099" width="8" style="88" customWidth="1"/>
    <col min="14100" max="14102" width="9.140625" style="88"/>
    <col min="14103" max="14103" width="47.140625" style="88" customWidth="1"/>
    <col min="14104" max="14336" width="9.140625" style="88"/>
    <col min="14337" max="14337" width="3.5703125" style="88" customWidth="1"/>
    <col min="14338" max="14338" width="4.140625" style="88" customWidth="1"/>
    <col min="14339" max="14339" width="4.42578125" style="88" customWidth="1"/>
    <col min="14340" max="14340" width="12.85546875" style="88" customWidth="1"/>
    <col min="14341" max="14341" width="3.85546875" style="88" bestFit="1" customWidth="1"/>
    <col min="14342" max="14347" width="4.7109375" style="88" customWidth="1"/>
    <col min="14348" max="14348" width="5.7109375" style="88" customWidth="1"/>
    <col min="14349" max="14354" width="4.7109375" style="88" customWidth="1"/>
    <col min="14355" max="14355" width="8" style="88" customWidth="1"/>
    <col min="14356" max="14358" width="9.140625" style="88"/>
    <col min="14359" max="14359" width="47.140625" style="88" customWidth="1"/>
    <col min="14360" max="14592" width="9.140625" style="88"/>
    <col min="14593" max="14593" width="3.5703125" style="88" customWidth="1"/>
    <col min="14594" max="14594" width="4.140625" style="88" customWidth="1"/>
    <col min="14595" max="14595" width="4.42578125" style="88" customWidth="1"/>
    <col min="14596" max="14596" width="12.85546875" style="88" customWidth="1"/>
    <col min="14597" max="14597" width="3.85546875" style="88" bestFit="1" customWidth="1"/>
    <col min="14598" max="14603" width="4.7109375" style="88" customWidth="1"/>
    <col min="14604" max="14604" width="5.7109375" style="88" customWidth="1"/>
    <col min="14605" max="14610" width="4.7109375" style="88" customWidth="1"/>
    <col min="14611" max="14611" width="8" style="88" customWidth="1"/>
    <col min="14612" max="14614" width="9.140625" style="88"/>
    <col min="14615" max="14615" width="47.140625" style="88" customWidth="1"/>
    <col min="14616" max="14848" width="9.140625" style="88"/>
    <col min="14849" max="14849" width="3.5703125" style="88" customWidth="1"/>
    <col min="14850" max="14850" width="4.140625" style="88" customWidth="1"/>
    <col min="14851" max="14851" width="4.42578125" style="88" customWidth="1"/>
    <col min="14852" max="14852" width="12.85546875" style="88" customWidth="1"/>
    <col min="14853" max="14853" width="3.85546875" style="88" bestFit="1" customWidth="1"/>
    <col min="14854" max="14859" width="4.7109375" style="88" customWidth="1"/>
    <col min="14860" max="14860" width="5.7109375" style="88" customWidth="1"/>
    <col min="14861" max="14866" width="4.7109375" style="88" customWidth="1"/>
    <col min="14867" max="14867" width="8" style="88" customWidth="1"/>
    <col min="14868" max="14870" width="9.140625" style="88"/>
    <col min="14871" max="14871" width="47.140625" style="88" customWidth="1"/>
    <col min="14872" max="15104" width="9.140625" style="88"/>
    <col min="15105" max="15105" width="3.5703125" style="88" customWidth="1"/>
    <col min="15106" max="15106" width="4.140625" style="88" customWidth="1"/>
    <col min="15107" max="15107" width="4.42578125" style="88" customWidth="1"/>
    <col min="15108" max="15108" width="12.85546875" style="88" customWidth="1"/>
    <col min="15109" max="15109" width="3.85546875" style="88" bestFit="1" customWidth="1"/>
    <col min="15110" max="15115" width="4.7109375" style="88" customWidth="1"/>
    <col min="15116" max="15116" width="5.7109375" style="88" customWidth="1"/>
    <col min="15117" max="15122" width="4.7109375" style="88" customWidth="1"/>
    <col min="15123" max="15123" width="8" style="88" customWidth="1"/>
    <col min="15124" max="15126" width="9.140625" style="88"/>
    <col min="15127" max="15127" width="47.140625" style="88" customWidth="1"/>
    <col min="15128" max="15360" width="9.140625" style="88"/>
    <col min="15361" max="15361" width="3.5703125" style="88" customWidth="1"/>
    <col min="15362" max="15362" width="4.140625" style="88" customWidth="1"/>
    <col min="15363" max="15363" width="4.42578125" style="88" customWidth="1"/>
    <col min="15364" max="15364" width="12.85546875" style="88" customWidth="1"/>
    <col min="15365" max="15365" width="3.85546875" style="88" bestFit="1" customWidth="1"/>
    <col min="15366" max="15371" width="4.7109375" style="88" customWidth="1"/>
    <col min="15372" max="15372" width="5.7109375" style="88" customWidth="1"/>
    <col min="15373" max="15378" width="4.7109375" style="88" customWidth="1"/>
    <col min="15379" max="15379" width="8" style="88" customWidth="1"/>
    <col min="15380" max="15382" width="9.140625" style="88"/>
    <col min="15383" max="15383" width="47.140625" style="88" customWidth="1"/>
    <col min="15384" max="15616" width="9.140625" style="88"/>
    <col min="15617" max="15617" width="3.5703125" style="88" customWidth="1"/>
    <col min="15618" max="15618" width="4.140625" style="88" customWidth="1"/>
    <col min="15619" max="15619" width="4.42578125" style="88" customWidth="1"/>
    <col min="15620" max="15620" width="12.85546875" style="88" customWidth="1"/>
    <col min="15621" max="15621" width="3.85546875" style="88" bestFit="1" customWidth="1"/>
    <col min="15622" max="15627" width="4.7109375" style="88" customWidth="1"/>
    <col min="15628" max="15628" width="5.7109375" style="88" customWidth="1"/>
    <col min="15629" max="15634" width="4.7109375" style="88" customWidth="1"/>
    <col min="15635" max="15635" width="8" style="88" customWidth="1"/>
    <col min="15636" max="15638" width="9.140625" style="88"/>
    <col min="15639" max="15639" width="47.140625" style="88" customWidth="1"/>
    <col min="15640" max="15872" width="9.140625" style="88"/>
    <col min="15873" max="15873" width="3.5703125" style="88" customWidth="1"/>
    <col min="15874" max="15874" width="4.140625" style="88" customWidth="1"/>
    <col min="15875" max="15875" width="4.42578125" style="88" customWidth="1"/>
    <col min="15876" max="15876" width="12.85546875" style="88" customWidth="1"/>
    <col min="15877" max="15877" width="3.85546875" style="88" bestFit="1" customWidth="1"/>
    <col min="15878" max="15883" width="4.7109375" style="88" customWidth="1"/>
    <col min="15884" max="15884" width="5.7109375" style="88" customWidth="1"/>
    <col min="15885" max="15890" width="4.7109375" style="88" customWidth="1"/>
    <col min="15891" max="15891" width="8" style="88" customWidth="1"/>
    <col min="15892" max="15894" width="9.140625" style="88"/>
    <col min="15895" max="15895" width="47.140625" style="88" customWidth="1"/>
    <col min="15896" max="16128" width="9.140625" style="88"/>
    <col min="16129" max="16129" width="3.5703125" style="88" customWidth="1"/>
    <col min="16130" max="16130" width="4.140625" style="88" customWidth="1"/>
    <col min="16131" max="16131" width="4.42578125" style="88" customWidth="1"/>
    <col min="16132" max="16132" width="12.85546875" style="88" customWidth="1"/>
    <col min="16133" max="16133" width="3.85546875" style="88" bestFit="1" customWidth="1"/>
    <col min="16134" max="16139" width="4.7109375" style="88" customWidth="1"/>
    <col min="16140" max="16140" width="5.7109375" style="88" customWidth="1"/>
    <col min="16141" max="16146" width="4.7109375" style="88" customWidth="1"/>
    <col min="16147" max="16147" width="8" style="88" customWidth="1"/>
    <col min="16148" max="16150" width="9.140625" style="88"/>
    <col min="16151" max="16151" width="47.140625" style="88" customWidth="1"/>
    <col min="16152" max="16384" width="9.140625" style="88"/>
  </cols>
  <sheetData>
    <row r="2" spans="1:31" ht="15.75" x14ac:dyDescent="0.25">
      <c r="A2" s="87" t="s">
        <v>139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31" s="91" customFormat="1" x14ac:dyDescent="0.25">
      <c r="A3" s="90" t="s">
        <v>140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V3" s="89"/>
      <c r="W3" s="89"/>
      <c r="X3" s="89"/>
      <c r="Y3" s="89"/>
      <c r="Z3" s="89"/>
      <c r="AA3" s="89"/>
      <c r="AB3" s="89"/>
      <c r="AC3" s="89"/>
      <c r="AD3" s="89"/>
      <c r="AE3" s="89"/>
    </row>
    <row r="4" spans="1:31" x14ac:dyDescent="0.25">
      <c r="A4" s="92"/>
      <c r="B4" s="93"/>
      <c r="C4" s="93"/>
      <c r="D4" s="93"/>
      <c r="E4" s="93"/>
      <c r="F4" s="94"/>
      <c r="G4" s="94"/>
      <c r="H4" s="94"/>
      <c r="I4" s="94"/>
      <c r="J4" s="94"/>
      <c r="K4" s="94"/>
    </row>
    <row r="5" spans="1:31" x14ac:dyDescent="0.25">
      <c r="A5" s="95"/>
      <c r="B5" s="96" t="s">
        <v>141</v>
      </c>
      <c r="C5" s="96"/>
      <c r="D5" s="96"/>
      <c r="E5" s="97" t="s">
        <v>142</v>
      </c>
      <c r="F5" s="97"/>
      <c r="G5" s="97"/>
      <c r="H5" s="97"/>
      <c r="I5" s="97"/>
      <c r="J5" s="97"/>
      <c r="K5" s="98" t="s">
        <v>143</v>
      </c>
      <c r="L5" s="98"/>
      <c r="M5" s="98"/>
      <c r="N5" s="98"/>
      <c r="O5" s="98" t="s">
        <v>144</v>
      </c>
      <c r="P5" s="98"/>
      <c r="Q5" s="98"/>
      <c r="R5" s="98"/>
      <c r="S5" s="99" t="s">
        <v>145</v>
      </c>
    </row>
    <row r="6" spans="1:31" ht="29.25" x14ac:dyDescent="0.25">
      <c r="A6" s="95"/>
      <c r="B6" s="96"/>
      <c r="C6" s="96"/>
      <c r="D6" s="96"/>
      <c r="E6" s="100" t="s">
        <v>146</v>
      </c>
      <c r="F6" s="100" t="s">
        <v>147</v>
      </c>
      <c r="G6" s="100" t="s">
        <v>148</v>
      </c>
      <c r="H6" s="100" t="s">
        <v>149</v>
      </c>
      <c r="I6" s="100" t="s">
        <v>150</v>
      </c>
      <c r="J6" s="100" t="s">
        <v>151</v>
      </c>
      <c r="K6" s="100" t="s">
        <v>152</v>
      </c>
      <c r="L6" s="100" t="s">
        <v>153</v>
      </c>
      <c r="M6" s="100" t="s">
        <v>154</v>
      </c>
      <c r="N6" s="100" t="s">
        <v>155</v>
      </c>
      <c r="O6" s="101" t="s">
        <v>156</v>
      </c>
      <c r="P6" s="100" t="s">
        <v>157</v>
      </c>
      <c r="Q6" s="100" t="s">
        <v>158</v>
      </c>
      <c r="R6" s="100" t="s">
        <v>159</v>
      </c>
      <c r="S6" s="99"/>
    </row>
    <row r="7" spans="1:31" ht="21" customHeight="1" x14ac:dyDescent="0.25">
      <c r="A7" s="95"/>
      <c r="B7" s="102" t="s">
        <v>160</v>
      </c>
      <c r="C7" s="102"/>
      <c r="D7" s="102"/>
      <c r="E7" s="103">
        <v>27</v>
      </c>
      <c r="F7" s="103">
        <v>30</v>
      </c>
      <c r="G7" s="103">
        <v>17</v>
      </c>
      <c r="H7" s="104">
        <v>18</v>
      </c>
      <c r="I7" s="105"/>
      <c r="J7" s="103">
        <v>25</v>
      </c>
      <c r="K7" s="103">
        <v>40</v>
      </c>
      <c r="L7" s="103">
        <v>18</v>
      </c>
      <c r="M7" s="103">
        <v>20</v>
      </c>
      <c r="N7" s="103">
        <v>36</v>
      </c>
      <c r="O7" s="103">
        <v>11</v>
      </c>
      <c r="P7" s="103">
        <v>18</v>
      </c>
      <c r="Q7" s="103">
        <v>12</v>
      </c>
      <c r="R7" s="103">
        <v>3</v>
      </c>
      <c r="S7" s="106">
        <f t="shared" ref="S7:S23" si="0">SUM(E7:R7)</f>
        <v>275</v>
      </c>
    </row>
    <row r="8" spans="1:31" x14ac:dyDescent="0.25">
      <c r="A8" s="95"/>
      <c r="B8" s="107" t="s">
        <v>161</v>
      </c>
      <c r="C8" s="107"/>
      <c r="D8" s="107"/>
      <c r="E8" s="108">
        <v>17</v>
      </c>
      <c r="F8" s="108">
        <v>31</v>
      </c>
      <c r="G8" s="108">
        <v>16</v>
      </c>
      <c r="H8" s="108">
        <v>9</v>
      </c>
      <c r="I8" s="108">
        <v>7</v>
      </c>
      <c r="J8" s="108">
        <v>24</v>
      </c>
      <c r="K8" s="108">
        <v>19</v>
      </c>
      <c r="L8" s="108">
        <v>4</v>
      </c>
      <c r="M8" s="108">
        <v>27</v>
      </c>
      <c r="N8" s="108">
        <v>30</v>
      </c>
      <c r="O8" s="108">
        <v>7</v>
      </c>
      <c r="P8" s="108">
        <v>16</v>
      </c>
      <c r="Q8" s="108">
        <v>13</v>
      </c>
      <c r="R8" s="108">
        <v>5</v>
      </c>
      <c r="S8" s="109">
        <f t="shared" si="0"/>
        <v>225</v>
      </c>
    </row>
    <row r="9" spans="1:31" ht="27.75" customHeight="1" x14ac:dyDescent="0.25">
      <c r="A9" s="95"/>
      <c r="B9" s="110" t="s">
        <v>162</v>
      </c>
      <c r="C9" s="111" t="s">
        <v>163</v>
      </c>
      <c r="D9" s="111"/>
      <c r="E9" s="112">
        <v>14</v>
      </c>
      <c r="F9" s="112">
        <v>23</v>
      </c>
      <c r="G9" s="112">
        <v>14</v>
      </c>
      <c r="H9" s="112">
        <v>6</v>
      </c>
      <c r="I9" s="112">
        <v>9</v>
      </c>
      <c r="J9" s="112">
        <v>22</v>
      </c>
      <c r="K9" s="112">
        <v>7</v>
      </c>
      <c r="L9" s="112">
        <v>3</v>
      </c>
      <c r="M9" s="112">
        <v>63</v>
      </c>
      <c r="N9" s="112">
        <v>150</v>
      </c>
      <c r="O9" s="112">
        <v>0</v>
      </c>
      <c r="P9" s="112">
        <v>17</v>
      </c>
      <c r="Q9" s="112">
        <v>44</v>
      </c>
      <c r="R9" s="112">
        <v>10</v>
      </c>
      <c r="S9" s="106">
        <f t="shared" si="0"/>
        <v>382</v>
      </c>
    </row>
    <row r="10" spans="1:31" ht="15" x14ac:dyDescent="0.25">
      <c r="A10" s="95"/>
      <c r="B10" s="110"/>
      <c r="C10" s="113" t="s">
        <v>164</v>
      </c>
      <c r="D10" s="114" t="s">
        <v>165</v>
      </c>
      <c r="E10" s="115">
        <v>12</v>
      </c>
      <c r="F10" s="115">
        <v>10</v>
      </c>
      <c r="G10" s="115">
        <f t="shared" ref="G10:R10" si="1">G9-G11</f>
        <v>14</v>
      </c>
      <c r="H10" s="115">
        <v>4</v>
      </c>
      <c r="I10" s="115"/>
      <c r="J10" s="115">
        <v>17</v>
      </c>
      <c r="K10" s="115">
        <f t="shared" si="1"/>
        <v>5</v>
      </c>
      <c r="L10" s="115">
        <f t="shared" si="1"/>
        <v>3</v>
      </c>
      <c r="M10" s="115">
        <v>49</v>
      </c>
      <c r="N10" s="115">
        <v>102</v>
      </c>
      <c r="O10" s="115">
        <f t="shared" si="1"/>
        <v>0</v>
      </c>
      <c r="P10" s="115">
        <f t="shared" si="1"/>
        <v>5</v>
      </c>
      <c r="Q10" s="115">
        <v>35</v>
      </c>
      <c r="R10" s="115">
        <f t="shared" si="1"/>
        <v>9</v>
      </c>
      <c r="S10" s="106">
        <f t="shared" si="0"/>
        <v>265</v>
      </c>
    </row>
    <row r="11" spans="1:31" ht="22.5" x14ac:dyDescent="0.25">
      <c r="A11" s="95"/>
      <c r="B11" s="110"/>
      <c r="C11" s="113"/>
      <c r="D11" s="114" t="s">
        <v>166</v>
      </c>
      <c r="E11" s="115">
        <v>4</v>
      </c>
      <c r="F11" s="115">
        <v>3</v>
      </c>
      <c r="G11" s="115"/>
      <c r="H11" s="115"/>
      <c r="I11" s="115"/>
      <c r="J11" s="115">
        <v>1</v>
      </c>
      <c r="K11" s="115">
        <v>2</v>
      </c>
      <c r="L11" s="115"/>
      <c r="M11" s="115">
        <v>8</v>
      </c>
      <c r="N11" s="115">
        <v>6</v>
      </c>
      <c r="O11" s="115"/>
      <c r="P11" s="115">
        <v>12</v>
      </c>
      <c r="Q11" s="115">
        <v>2</v>
      </c>
      <c r="R11" s="115">
        <v>1</v>
      </c>
      <c r="S11" s="106">
        <f t="shared" si="0"/>
        <v>39</v>
      </c>
      <c r="U11" s="116"/>
    </row>
    <row r="12" spans="1:31" ht="28.5" customHeight="1" x14ac:dyDescent="0.25">
      <c r="A12" s="95"/>
      <c r="B12" s="110"/>
      <c r="C12" s="113"/>
      <c r="D12" s="114" t="s">
        <v>167</v>
      </c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8"/>
      <c r="P12" s="117"/>
      <c r="Q12" s="117"/>
      <c r="R12" s="117"/>
      <c r="S12" s="106">
        <f t="shared" si="0"/>
        <v>0</v>
      </c>
    </row>
    <row r="13" spans="1:31" ht="47.25" customHeight="1" x14ac:dyDescent="0.25">
      <c r="A13" s="95"/>
      <c r="B13" s="102" t="s">
        <v>168</v>
      </c>
      <c r="C13" s="102"/>
      <c r="D13" s="102"/>
      <c r="E13" s="119">
        <f>SUM(E14:E17)</f>
        <v>12</v>
      </c>
      <c r="F13" s="119">
        <f t="shared" ref="F13:R13" si="2">SUM(F14:F17)</f>
        <v>10</v>
      </c>
      <c r="G13" s="119">
        <f t="shared" si="2"/>
        <v>2</v>
      </c>
      <c r="H13" s="119">
        <f t="shared" si="2"/>
        <v>4</v>
      </c>
      <c r="I13" s="119"/>
      <c r="J13" s="119">
        <f t="shared" si="2"/>
        <v>17</v>
      </c>
      <c r="K13" s="119">
        <v>5</v>
      </c>
      <c r="L13" s="119">
        <v>0</v>
      </c>
      <c r="M13" s="119">
        <f t="shared" si="2"/>
        <v>49</v>
      </c>
      <c r="N13" s="119">
        <f t="shared" si="2"/>
        <v>102</v>
      </c>
      <c r="O13" s="119">
        <f t="shared" si="2"/>
        <v>0</v>
      </c>
      <c r="P13" s="119">
        <f t="shared" si="2"/>
        <v>2</v>
      </c>
      <c r="Q13" s="119">
        <f t="shared" si="2"/>
        <v>35</v>
      </c>
      <c r="R13" s="119">
        <f t="shared" si="2"/>
        <v>11</v>
      </c>
      <c r="S13" s="120">
        <f t="shared" si="0"/>
        <v>249</v>
      </c>
    </row>
    <row r="14" spans="1:31" ht="20.100000000000001" customHeight="1" x14ac:dyDescent="0.25">
      <c r="A14" s="95"/>
      <c r="B14" s="113" t="s">
        <v>164</v>
      </c>
      <c r="C14" s="121" t="s">
        <v>169</v>
      </c>
      <c r="D14" s="121"/>
      <c r="E14" s="117">
        <v>5</v>
      </c>
      <c r="F14" s="117">
        <v>2</v>
      </c>
      <c r="G14" s="117">
        <v>1</v>
      </c>
      <c r="H14" s="117"/>
      <c r="I14" s="117"/>
      <c r="J14" s="117">
        <v>4</v>
      </c>
      <c r="K14" s="117">
        <v>1</v>
      </c>
      <c r="L14" s="117"/>
      <c r="M14" s="117">
        <v>11</v>
      </c>
      <c r="N14" s="117">
        <v>7</v>
      </c>
      <c r="O14" s="118"/>
      <c r="P14" s="117"/>
      <c r="Q14" s="117">
        <v>3</v>
      </c>
      <c r="R14" s="117">
        <v>2</v>
      </c>
      <c r="S14" s="106">
        <f t="shared" si="0"/>
        <v>36</v>
      </c>
    </row>
    <row r="15" spans="1:31" ht="20.100000000000001" customHeight="1" x14ac:dyDescent="0.25">
      <c r="A15" s="95"/>
      <c r="B15" s="113"/>
      <c r="C15" s="121" t="s">
        <v>170</v>
      </c>
      <c r="D15" s="121"/>
      <c r="E15" s="117">
        <v>4</v>
      </c>
      <c r="F15" s="117">
        <v>3</v>
      </c>
      <c r="G15" s="117"/>
      <c r="H15" s="122">
        <v>2</v>
      </c>
      <c r="I15" s="122"/>
      <c r="J15" s="117">
        <v>6</v>
      </c>
      <c r="K15" s="117">
        <v>1</v>
      </c>
      <c r="L15" s="117"/>
      <c r="M15" s="117">
        <v>13</v>
      </c>
      <c r="N15" s="117">
        <v>9</v>
      </c>
      <c r="O15" s="118"/>
      <c r="P15" s="117">
        <v>2</v>
      </c>
      <c r="Q15" s="117">
        <v>7</v>
      </c>
      <c r="R15" s="117">
        <v>5</v>
      </c>
      <c r="S15" s="106">
        <f t="shared" si="0"/>
        <v>52</v>
      </c>
    </row>
    <row r="16" spans="1:31" ht="20.100000000000001" customHeight="1" x14ac:dyDescent="0.25">
      <c r="A16" s="95"/>
      <c r="B16" s="113"/>
      <c r="C16" s="121" t="s">
        <v>171</v>
      </c>
      <c r="D16" s="121"/>
      <c r="E16" s="117">
        <v>3</v>
      </c>
      <c r="F16" s="117">
        <v>3</v>
      </c>
      <c r="G16" s="117"/>
      <c r="H16" s="117">
        <v>2</v>
      </c>
      <c r="I16" s="117"/>
      <c r="J16" s="122">
        <v>3</v>
      </c>
      <c r="K16" s="117">
        <v>1</v>
      </c>
      <c r="L16" s="117"/>
      <c r="M16" s="117">
        <v>16</v>
      </c>
      <c r="N16" s="117">
        <v>48</v>
      </c>
      <c r="O16" s="118"/>
      <c r="P16" s="117"/>
      <c r="Q16" s="117">
        <v>17</v>
      </c>
      <c r="R16" s="117">
        <v>4</v>
      </c>
      <c r="S16" s="106">
        <f t="shared" si="0"/>
        <v>97</v>
      </c>
    </row>
    <row r="17" spans="1:19" ht="30" customHeight="1" x14ac:dyDescent="0.25">
      <c r="A17" s="95"/>
      <c r="B17" s="113"/>
      <c r="C17" s="121" t="s">
        <v>172</v>
      </c>
      <c r="D17" s="121"/>
      <c r="E17" s="117"/>
      <c r="F17" s="117">
        <v>2</v>
      </c>
      <c r="G17" s="117">
        <v>1</v>
      </c>
      <c r="H17" s="117"/>
      <c r="I17" s="117"/>
      <c r="J17" s="117">
        <v>4</v>
      </c>
      <c r="K17" s="117">
        <v>2</v>
      </c>
      <c r="L17" s="117"/>
      <c r="M17" s="122">
        <v>9</v>
      </c>
      <c r="N17" s="122">
        <v>38</v>
      </c>
      <c r="O17" s="118"/>
      <c r="P17" s="117"/>
      <c r="Q17" s="117">
        <v>8</v>
      </c>
      <c r="R17" s="117"/>
      <c r="S17" s="106">
        <f t="shared" si="0"/>
        <v>64</v>
      </c>
    </row>
    <row r="18" spans="1:19" ht="45" customHeight="1" x14ac:dyDescent="0.25">
      <c r="A18" s="95"/>
      <c r="B18" s="123" t="s">
        <v>173</v>
      </c>
      <c r="C18" s="123"/>
      <c r="D18" s="123"/>
      <c r="E18" s="112">
        <f>SUM(E19:E23)</f>
        <v>12</v>
      </c>
      <c r="F18" s="112">
        <f t="shared" ref="F18:R18" si="3">SUM(F19:F23)</f>
        <v>30</v>
      </c>
      <c r="G18" s="112">
        <f t="shared" si="3"/>
        <v>6</v>
      </c>
      <c r="H18" s="112">
        <f t="shared" si="3"/>
        <v>2</v>
      </c>
      <c r="I18" s="112"/>
      <c r="J18" s="112">
        <f t="shared" si="3"/>
        <v>25</v>
      </c>
      <c r="K18" s="112">
        <f t="shared" si="3"/>
        <v>7</v>
      </c>
      <c r="L18" s="112">
        <f t="shared" si="3"/>
        <v>2</v>
      </c>
      <c r="M18" s="112">
        <f t="shared" si="3"/>
        <v>276</v>
      </c>
      <c r="N18" s="112">
        <f t="shared" si="3"/>
        <v>371</v>
      </c>
      <c r="O18" s="124">
        <f t="shared" si="3"/>
        <v>0</v>
      </c>
      <c r="P18" s="112">
        <f t="shared" si="3"/>
        <v>16</v>
      </c>
      <c r="Q18" s="112">
        <f t="shared" si="3"/>
        <v>45</v>
      </c>
      <c r="R18" s="112">
        <f t="shared" si="3"/>
        <v>8</v>
      </c>
      <c r="S18" s="106">
        <f t="shared" si="0"/>
        <v>800</v>
      </c>
    </row>
    <row r="19" spans="1:19" ht="20.100000000000001" customHeight="1" x14ac:dyDescent="0.25">
      <c r="A19" s="95"/>
      <c r="B19" s="113" t="s">
        <v>164</v>
      </c>
      <c r="C19" s="121" t="s">
        <v>169</v>
      </c>
      <c r="D19" s="121"/>
      <c r="F19" s="125">
        <v>3</v>
      </c>
      <c r="G19" s="117"/>
      <c r="H19" s="117"/>
      <c r="I19" s="126"/>
      <c r="J19" s="117">
        <v>2</v>
      </c>
      <c r="K19" s="117"/>
      <c r="L19" s="117"/>
      <c r="M19" s="117">
        <v>3</v>
      </c>
      <c r="N19" s="117">
        <v>3</v>
      </c>
      <c r="O19" s="118"/>
      <c r="P19" s="117"/>
      <c r="Q19" s="117">
        <v>1</v>
      </c>
      <c r="R19" s="117">
        <v>1</v>
      </c>
      <c r="S19" s="106">
        <f t="shared" si="0"/>
        <v>13</v>
      </c>
    </row>
    <row r="20" spans="1:19" ht="20.100000000000001" customHeight="1" x14ac:dyDescent="0.25">
      <c r="A20" s="95"/>
      <c r="B20" s="113"/>
      <c r="C20" s="121" t="s">
        <v>170</v>
      </c>
      <c r="D20" s="121"/>
      <c r="E20" s="117">
        <v>1</v>
      </c>
      <c r="F20" s="125">
        <v>3</v>
      </c>
      <c r="G20" s="117">
        <v>1</v>
      </c>
      <c r="H20" s="117"/>
      <c r="I20" s="126"/>
      <c r="J20" s="117">
        <v>9</v>
      </c>
      <c r="K20" s="117">
        <v>1</v>
      </c>
      <c r="L20" s="117"/>
      <c r="M20" s="117">
        <v>48</v>
      </c>
      <c r="N20" s="117">
        <v>55</v>
      </c>
      <c r="O20" s="117"/>
      <c r="P20" s="117">
        <v>1</v>
      </c>
      <c r="Q20" s="117">
        <v>6</v>
      </c>
      <c r="R20" s="117">
        <v>1</v>
      </c>
      <c r="S20" s="106">
        <f t="shared" si="0"/>
        <v>126</v>
      </c>
    </row>
    <row r="21" spans="1:19" ht="20.100000000000001" customHeight="1" x14ac:dyDescent="0.25">
      <c r="A21" s="95"/>
      <c r="B21" s="113"/>
      <c r="C21" s="121" t="s">
        <v>171</v>
      </c>
      <c r="D21" s="121"/>
      <c r="E21" s="117">
        <v>4</v>
      </c>
      <c r="F21" s="125">
        <v>2</v>
      </c>
      <c r="G21" s="117">
        <v>1</v>
      </c>
      <c r="H21" s="117"/>
      <c r="I21" s="126"/>
      <c r="J21" s="117">
        <v>7</v>
      </c>
      <c r="K21" s="117">
        <v>1</v>
      </c>
      <c r="L21" s="117">
        <v>2</v>
      </c>
      <c r="M21" s="117">
        <v>69</v>
      </c>
      <c r="N21" s="117">
        <v>113</v>
      </c>
      <c r="O21" s="118"/>
      <c r="P21" s="117">
        <v>6</v>
      </c>
      <c r="Q21" s="117">
        <v>17</v>
      </c>
      <c r="R21" s="117">
        <v>6</v>
      </c>
      <c r="S21" s="106">
        <f t="shared" si="0"/>
        <v>228</v>
      </c>
    </row>
    <row r="22" spans="1:19" ht="20.100000000000001" customHeight="1" x14ac:dyDescent="0.25">
      <c r="A22" s="95"/>
      <c r="B22" s="113"/>
      <c r="C22" s="121" t="s">
        <v>174</v>
      </c>
      <c r="D22" s="121"/>
      <c r="E22" s="117">
        <v>4</v>
      </c>
      <c r="F22" s="125">
        <v>17</v>
      </c>
      <c r="G22" s="117">
        <v>4</v>
      </c>
      <c r="H22" s="117">
        <v>1</v>
      </c>
      <c r="I22" s="126"/>
      <c r="J22" s="117">
        <v>5</v>
      </c>
      <c r="K22" s="117">
        <v>5</v>
      </c>
      <c r="L22" s="117"/>
      <c r="M22" s="117">
        <v>118</v>
      </c>
      <c r="N22" s="117">
        <v>161</v>
      </c>
      <c r="O22" s="118"/>
      <c r="P22" s="117">
        <v>8</v>
      </c>
      <c r="Q22" s="117">
        <v>15</v>
      </c>
      <c r="R22" s="117"/>
      <c r="S22" s="106">
        <f t="shared" si="0"/>
        <v>338</v>
      </c>
    </row>
    <row r="23" spans="1:19" ht="15" customHeight="1" x14ac:dyDescent="0.25">
      <c r="A23" s="95"/>
      <c r="B23" s="113"/>
      <c r="C23" s="121" t="s">
        <v>175</v>
      </c>
      <c r="D23" s="121"/>
      <c r="E23" s="117">
        <v>3</v>
      </c>
      <c r="F23" s="125">
        <v>5</v>
      </c>
      <c r="G23" s="117"/>
      <c r="H23" s="117">
        <v>1</v>
      </c>
      <c r="I23" s="126"/>
      <c r="J23" s="117">
        <v>2</v>
      </c>
      <c r="K23" s="117"/>
      <c r="L23" s="117"/>
      <c r="M23" s="117">
        <v>38</v>
      </c>
      <c r="N23" s="117">
        <v>39</v>
      </c>
      <c r="O23" s="118"/>
      <c r="P23" s="117">
        <v>1</v>
      </c>
      <c r="Q23" s="117">
        <v>6</v>
      </c>
      <c r="R23" s="117"/>
      <c r="S23" s="106">
        <f t="shared" si="0"/>
        <v>95</v>
      </c>
    </row>
    <row r="24" spans="1:19" x14ac:dyDescent="0.25">
      <c r="A24" s="95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</row>
    <row r="25" spans="1:19" x14ac:dyDescent="0.25">
      <c r="A25" s="128" t="s">
        <v>176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</row>
    <row r="26" spans="1:19" x14ac:dyDescent="0.25">
      <c r="A26" s="92" t="s">
        <v>177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spans="1:19" x14ac:dyDescent="0.25">
      <c r="A27" s="129" t="s">
        <v>178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</row>
    <row r="28" spans="1:19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</row>
    <row r="29" spans="1:19" x14ac:dyDescent="0.25">
      <c r="A29" s="92" t="s">
        <v>179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spans="1:19" x14ac:dyDescent="0.25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1:19" x14ac:dyDescent="0.25">
      <c r="A31" s="129" t="s">
        <v>180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</row>
    <row r="32" spans="1:19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</row>
    <row r="33" spans="1:19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</sheetData>
  <mergeCells count="35">
    <mergeCell ref="A24:S24"/>
    <mergeCell ref="A25:S25"/>
    <mergeCell ref="A26:S26"/>
    <mergeCell ref="A27:S28"/>
    <mergeCell ref="A29:S30"/>
    <mergeCell ref="A31:S33"/>
    <mergeCell ref="B18:D18"/>
    <mergeCell ref="B19:B23"/>
    <mergeCell ref="C19:D19"/>
    <mergeCell ref="C20:D20"/>
    <mergeCell ref="C21:D21"/>
    <mergeCell ref="C22:D22"/>
    <mergeCell ref="C23:D23"/>
    <mergeCell ref="B13:D13"/>
    <mergeCell ref="B14:B17"/>
    <mergeCell ref="C14:D14"/>
    <mergeCell ref="C15:D15"/>
    <mergeCell ref="C16:D16"/>
    <mergeCell ref="C17:D17"/>
    <mergeCell ref="B7:D7"/>
    <mergeCell ref="H7:I7"/>
    <mergeCell ref="B8:D8"/>
    <mergeCell ref="B9:B12"/>
    <mergeCell ref="C9:D9"/>
    <mergeCell ref="C10:C12"/>
    <mergeCell ref="A2:S2"/>
    <mergeCell ref="A3:S3"/>
    <mergeCell ref="A4:E4"/>
    <mergeCell ref="F4:K4"/>
    <mergeCell ref="A5:A23"/>
    <mergeCell ref="B5:D6"/>
    <mergeCell ref="E5:J5"/>
    <mergeCell ref="K5:N5"/>
    <mergeCell ref="O5:R5"/>
    <mergeCell ref="S5:S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8962-959B-4132-9A63-EA6F00C102BE}">
  <dimension ref="A1:H153"/>
  <sheetViews>
    <sheetView workbookViewId="0">
      <selection activeCell="J31" sqref="J31"/>
    </sheetView>
  </sheetViews>
  <sheetFormatPr defaultRowHeight="14.25" x14ac:dyDescent="0.25"/>
  <cols>
    <col min="1" max="1" width="3.7109375" style="88" customWidth="1"/>
    <col min="2" max="2" width="20.42578125" style="205" customWidth="1"/>
    <col min="3" max="3" width="4" style="206" customWidth="1"/>
    <col min="4" max="4" width="9.140625" style="206"/>
    <col min="5" max="5" width="20.85546875" style="206" customWidth="1"/>
    <col min="6" max="6" width="28" style="88" customWidth="1"/>
    <col min="7" max="7" width="21.42578125" style="88" customWidth="1"/>
    <col min="8" max="8" width="12.5703125" style="88" customWidth="1"/>
    <col min="9" max="256" width="9.140625" style="88"/>
    <col min="257" max="257" width="3.7109375" style="88" customWidth="1"/>
    <col min="258" max="258" width="20.42578125" style="88" customWidth="1"/>
    <col min="259" max="259" width="4" style="88" customWidth="1"/>
    <col min="260" max="260" width="9.140625" style="88"/>
    <col min="261" max="261" width="20.85546875" style="88" customWidth="1"/>
    <col min="262" max="262" width="28" style="88" customWidth="1"/>
    <col min="263" max="263" width="21.42578125" style="88" customWidth="1"/>
    <col min="264" max="264" width="12.5703125" style="88" customWidth="1"/>
    <col min="265" max="512" width="9.140625" style="88"/>
    <col min="513" max="513" width="3.7109375" style="88" customWidth="1"/>
    <col min="514" max="514" width="20.42578125" style="88" customWidth="1"/>
    <col min="515" max="515" width="4" style="88" customWidth="1"/>
    <col min="516" max="516" width="9.140625" style="88"/>
    <col min="517" max="517" width="20.85546875" style="88" customWidth="1"/>
    <col min="518" max="518" width="28" style="88" customWidth="1"/>
    <col min="519" max="519" width="21.42578125" style="88" customWidth="1"/>
    <col min="520" max="520" width="12.5703125" style="88" customWidth="1"/>
    <col min="521" max="768" width="9.140625" style="88"/>
    <col min="769" max="769" width="3.7109375" style="88" customWidth="1"/>
    <col min="770" max="770" width="20.42578125" style="88" customWidth="1"/>
    <col min="771" max="771" width="4" style="88" customWidth="1"/>
    <col min="772" max="772" width="9.140625" style="88"/>
    <col min="773" max="773" width="20.85546875" style="88" customWidth="1"/>
    <col min="774" max="774" width="28" style="88" customWidth="1"/>
    <col min="775" max="775" width="21.42578125" style="88" customWidth="1"/>
    <col min="776" max="776" width="12.5703125" style="88" customWidth="1"/>
    <col min="777" max="1024" width="9.140625" style="88"/>
    <col min="1025" max="1025" width="3.7109375" style="88" customWidth="1"/>
    <col min="1026" max="1026" width="20.42578125" style="88" customWidth="1"/>
    <col min="1027" max="1027" width="4" style="88" customWidth="1"/>
    <col min="1028" max="1028" width="9.140625" style="88"/>
    <col min="1029" max="1029" width="20.85546875" style="88" customWidth="1"/>
    <col min="1030" max="1030" width="28" style="88" customWidth="1"/>
    <col min="1031" max="1031" width="21.42578125" style="88" customWidth="1"/>
    <col min="1032" max="1032" width="12.5703125" style="88" customWidth="1"/>
    <col min="1033" max="1280" width="9.140625" style="88"/>
    <col min="1281" max="1281" width="3.7109375" style="88" customWidth="1"/>
    <col min="1282" max="1282" width="20.42578125" style="88" customWidth="1"/>
    <col min="1283" max="1283" width="4" style="88" customWidth="1"/>
    <col min="1284" max="1284" width="9.140625" style="88"/>
    <col min="1285" max="1285" width="20.85546875" style="88" customWidth="1"/>
    <col min="1286" max="1286" width="28" style="88" customWidth="1"/>
    <col min="1287" max="1287" width="21.42578125" style="88" customWidth="1"/>
    <col min="1288" max="1288" width="12.5703125" style="88" customWidth="1"/>
    <col min="1289" max="1536" width="9.140625" style="88"/>
    <col min="1537" max="1537" width="3.7109375" style="88" customWidth="1"/>
    <col min="1538" max="1538" width="20.42578125" style="88" customWidth="1"/>
    <col min="1539" max="1539" width="4" style="88" customWidth="1"/>
    <col min="1540" max="1540" width="9.140625" style="88"/>
    <col min="1541" max="1541" width="20.85546875" style="88" customWidth="1"/>
    <col min="1542" max="1542" width="28" style="88" customWidth="1"/>
    <col min="1543" max="1543" width="21.42578125" style="88" customWidth="1"/>
    <col min="1544" max="1544" width="12.5703125" style="88" customWidth="1"/>
    <col min="1545" max="1792" width="9.140625" style="88"/>
    <col min="1793" max="1793" width="3.7109375" style="88" customWidth="1"/>
    <col min="1794" max="1794" width="20.42578125" style="88" customWidth="1"/>
    <col min="1795" max="1795" width="4" style="88" customWidth="1"/>
    <col min="1796" max="1796" width="9.140625" style="88"/>
    <col min="1797" max="1797" width="20.85546875" style="88" customWidth="1"/>
    <col min="1798" max="1798" width="28" style="88" customWidth="1"/>
    <col min="1799" max="1799" width="21.42578125" style="88" customWidth="1"/>
    <col min="1800" max="1800" width="12.5703125" style="88" customWidth="1"/>
    <col min="1801" max="2048" width="9.140625" style="88"/>
    <col min="2049" max="2049" width="3.7109375" style="88" customWidth="1"/>
    <col min="2050" max="2050" width="20.42578125" style="88" customWidth="1"/>
    <col min="2051" max="2051" width="4" style="88" customWidth="1"/>
    <col min="2052" max="2052" width="9.140625" style="88"/>
    <col min="2053" max="2053" width="20.85546875" style="88" customWidth="1"/>
    <col min="2054" max="2054" width="28" style="88" customWidth="1"/>
    <col min="2055" max="2055" width="21.42578125" style="88" customWidth="1"/>
    <col min="2056" max="2056" width="12.5703125" style="88" customWidth="1"/>
    <col min="2057" max="2304" width="9.140625" style="88"/>
    <col min="2305" max="2305" width="3.7109375" style="88" customWidth="1"/>
    <col min="2306" max="2306" width="20.42578125" style="88" customWidth="1"/>
    <col min="2307" max="2307" width="4" style="88" customWidth="1"/>
    <col min="2308" max="2308" width="9.140625" style="88"/>
    <col min="2309" max="2309" width="20.85546875" style="88" customWidth="1"/>
    <col min="2310" max="2310" width="28" style="88" customWidth="1"/>
    <col min="2311" max="2311" width="21.42578125" style="88" customWidth="1"/>
    <col min="2312" max="2312" width="12.5703125" style="88" customWidth="1"/>
    <col min="2313" max="2560" width="9.140625" style="88"/>
    <col min="2561" max="2561" width="3.7109375" style="88" customWidth="1"/>
    <col min="2562" max="2562" width="20.42578125" style="88" customWidth="1"/>
    <col min="2563" max="2563" width="4" style="88" customWidth="1"/>
    <col min="2564" max="2564" width="9.140625" style="88"/>
    <col min="2565" max="2565" width="20.85546875" style="88" customWidth="1"/>
    <col min="2566" max="2566" width="28" style="88" customWidth="1"/>
    <col min="2567" max="2567" width="21.42578125" style="88" customWidth="1"/>
    <col min="2568" max="2568" width="12.5703125" style="88" customWidth="1"/>
    <col min="2569" max="2816" width="9.140625" style="88"/>
    <col min="2817" max="2817" width="3.7109375" style="88" customWidth="1"/>
    <col min="2818" max="2818" width="20.42578125" style="88" customWidth="1"/>
    <col min="2819" max="2819" width="4" style="88" customWidth="1"/>
    <col min="2820" max="2820" width="9.140625" style="88"/>
    <col min="2821" max="2821" width="20.85546875" style="88" customWidth="1"/>
    <col min="2822" max="2822" width="28" style="88" customWidth="1"/>
    <col min="2823" max="2823" width="21.42578125" style="88" customWidth="1"/>
    <col min="2824" max="2824" width="12.5703125" style="88" customWidth="1"/>
    <col min="2825" max="3072" width="9.140625" style="88"/>
    <col min="3073" max="3073" width="3.7109375" style="88" customWidth="1"/>
    <col min="3074" max="3074" width="20.42578125" style="88" customWidth="1"/>
    <col min="3075" max="3075" width="4" style="88" customWidth="1"/>
    <col min="3076" max="3076" width="9.140625" style="88"/>
    <col min="3077" max="3077" width="20.85546875" style="88" customWidth="1"/>
    <col min="3078" max="3078" width="28" style="88" customWidth="1"/>
    <col min="3079" max="3079" width="21.42578125" style="88" customWidth="1"/>
    <col min="3080" max="3080" width="12.5703125" style="88" customWidth="1"/>
    <col min="3081" max="3328" width="9.140625" style="88"/>
    <col min="3329" max="3329" width="3.7109375" style="88" customWidth="1"/>
    <col min="3330" max="3330" width="20.42578125" style="88" customWidth="1"/>
    <col min="3331" max="3331" width="4" style="88" customWidth="1"/>
    <col min="3332" max="3332" width="9.140625" style="88"/>
    <col min="3333" max="3333" width="20.85546875" style="88" customWidth="1"/>
    <col min="3334" max="3334" width="28" style="88" customWidth="1"/>
    <col min="3335" max="3335" width="21.42578125" style="88" customWidth="1"/>
    <col min="3336" max="3336" width="12.5703125" style="88" customWidth="1"/>
    <col min="3337" max="3584" width="9.140625" style="88"/>
    <col min="3585" max="3585" width="3.7109375" style="88" customWidth="1"/>
    <col min="3586" max="3586" width="20.42578125" style="88" customWidth="1"/>
    <col min="3587" max="3587" width="4" style="88" customWidth="1"/>
    <col min="3588" max="3588" width="9.140625" style="88"/>
    <col min="3589" max="3589" width="20.85546875" style="88" customWidth="1"/>
    <col min="3590" max="3590" width="28" style="88" customWidth="1"/>
    <col min="3591" max="3591" width="21.42578125" style="88" customWidth="1"/>
    <col min="3592" max="3592" width="12.5703125" style="88" customWidth="1"/>
    <col min="3593" max="3840" width="9.140625" style="88"/>
    <col min="3841" max="3841" width="3.7109375" style="88" customWidth="1"/>
    <col min="3842" max="3842" width="20.42578125" style="88" customWidth="1"/>
    <col min="3843" max="3843" width="4" style="88" customWidth="1"/>
    <col min="3844" max="3844" width="9.140625" style="88"/>
    <col min="3845" max="3845" width="20.85546875" style="88" customWidth="1"/>
    <col min="3846" max="3846" width="28" style="88" customWidth="1"/>
    <col min="3847" max="3847" width="21.42578125" style="88" customWidth="1"/>
    <col min="3848" max="3848" width="12.5703125" style="88" customWidth="1"/>
    <col min="3849" max="4096" width="9.140625" style="88"/>
    <col min="4097" max="4097" width="3.7109375" style="88" customWidth="1"/>
    <col min="4098" max="4098" width="20.42578125" style="88" customWidth="1"/>
    <col min="4099" max="4099" width="4" style="88" customWidth="1"/>
    <col min="4100" max="4100" width="9.140625" style="88"/>
    <col min="4101" max="4101" width="20.85546875" style="88" customWidth="1"/>
    <col min="4102" max="4102" width="28" style="88" customWidth="1"/>
    <col min="4103" max="4103" width="21.42578125" style="88" customWidth="1"/>
    <col min="4104" max="4104" width="12.5703125" style="88" customWidth="1"/>
    <col min="4105" max="4352" width="9.140625" style="88"/>
    <col min="4353" max="4353" width="3.7109375" style="88" customWidth="1"/>
    <col min="4354" max="4354" width="20.42578125" style="88" customWidth="1"/>
    <col min="4355" max="4355" width="4" style="88" customWidth="1"/>
    <col min="4356" max="4356" width="9.140625" style="88"/>
    <col min="4357" max="4357" width="20.85546875" style="88" customWidth="1"/>
    <col min="4358" max="4358" width="28" style="88" customWidth="1"/>
    <col min="4359" max="4359" width="21.42578125" style="88" customWidth="1"/>
    <col min="4360" max="4360" width="12.5703125" style="88" customWidth="1"/>
    <col min="4361" max="4608" width="9.140625" style="88"/>
    <col min="4609" max="4609" width="3.7109375" style="88" customWidth="1"/>
    <col min="4610" max="4610" width="20.42578125" style="88" customWidth="1"/>
    <col min="4611" max="4611" width="4" style="88" customWidth="1"/>
    <col min="4612" max="4612" width="9.140625" style="88"/>
    <col min="4613" max="4613" width="20.85546875" style="88" customWidth="1"/>
    <col min="4614" max="4614" width="28" style="88" customWidth="1"/>
    <col min="4615" max="4615" width="21.42578125" style="88" customWidth="1"/>
    <col min="4616" max="4616" width="12.5703125" style="88" customWidth="1"/>
    <col min="4617" max="4864" width="9.140625" style="88"/>
    <col min="4865" max="4865" width="3.7109375" style="88" customWidth="1"/>
    <col min="4866" max="4866" width="20.42578125" style="88" customWidth="1"/>
    <col min="4867" max="4867" width="4" style="88" customWidth="1"/>
    <col min="4868" max="4868" width="9.140625" style="88"/>
    <col min="4869" max="4869" width="20.85546875" style="88" customWidth="1"/>
    <col min="4870" max="4870" width="28" style="88" customWidth="1"/>
    <col min="4871" max="4871" width="21.42578125" style="88" customWidth="1"/>
    <col min="4872" max="4872" width="12.5703125" style="88" customWidth="1"/>
    <col min="4873" max="5120" width="9.140625" style="88"/>
    <col min="5121" max="5121" width="3.7109375" style="88" customWidth="1"/>
    <col min="5122" max="5122" width="20.42578125" style="88" customWidth="1"/>
    <col min="5123" max="5123" width="4" style="88" customWidth="1"/>
    <col min="5124" max="5124" width="9.140625" style="88"/>
    <col min="5125" max="5125" width="20.85546875" style="88" customWidth="1"/>
    <col min="5126" max="5126" width="28" style="88" customWidth="1"/>
    <col min="5127" max="5127" width="21.42578125" style="88" customWidth="1"/>
    <col min="5128" max="5128" width="12.5703125" style="88" customWidth="1"/>
    <col min="5129" max="5376" width="9.140625" style="88"/>
    <col min="5377" max="5377" width="3.7109375" style="88" customWidth="1"/>
    <col min="5378" max="5378" width="20.42578125" style="88" customWidth="1"/>
    <col min="5379" max="5379" width="4" style="88" customWidth="1"/>
    <col min="5380" max="5380" width="9.140625" style="88"/>
    <col min="5381" max="5381" width="20.85546875" style="88" customWidth="1"/>
    <col min="5382" max="5382" width="28" style="88" customWidth="1"/>
    <col min="5383" max="5383" width="21.42578125" style="88" customWidth="1"/>
    <col min="5384" max="5384" width="12.5703125" style="88" customWidth="1"/>
    <col min="5385" max="5632" width="9.140625" style="88"/>
    <col min="5633" max="5633" width="3.7109375" style="88" customWidth="1"/>
    <col min="5634" max="5634" width="20.42578125" style="88" customWidth="1"/>
    <col min="5635" max="5635" width="4" style="88" customWidth="1"/>
    <col min="5636" max="5636" width="9.140625" style="88"/>
    <col min="5637" max="5637" width="20.85546875" style="88" customWidth="1"/>
    <col min="5638" max="5638" width="28" style="88" customWidth="1"/>
    <col min="5639" max="5639" width="21.42578125" style="88" customWidth="1"/>
    <col min="5640" max="5640" width="12.5703125" style="88" customWidth="1"/>
    <col min="5641" max="5888" width="9.140625" style="88"/>
    <col min="5889" max="5889" width="3.7109375" style="88" customWidth="1"/>
    <col min="5890" max="5890" width="20.42578125" style="88" customWidth="1"/>
    <col min="5891" max="5891" width="4" style="88" customWidth="1"/>
    <col min="5892" max="5892" width="9.140625" style="88"/>
    <col min="5893" max="5893" width="20.85546875" style="88" customWidth="1"/>
    <col min="5894" max="5894" width="28" style="88" customWidth="1"/>
    <col min="5895" max="5895" width="21.42578125" style="88" customWidth="1"/>
    <col min="5896" max="5896" width="12.5703125" style="88" customWidth="1"/>
    <col min="5897" max="6144" width="9.140625" style="88"/>
    <col min="6145" max="6145" width="3.7109375" style="88" customWidth="1"/>
    <col min="6146" max="6146" width="20.42578125" style="88" customWidth="1"/>
    <col min="6147" max="6147" width="4" style="88" customWidth="1"/>
    <col min="6148" max="6148" width="9.140625" style="88"/>
    <col min="6149" max="6149" width="20.85546875" style="88" customWidth="1"/>
    <col min="6150" max="6150" width="28" style="88" customWidth="1"/>
    <col min="6151" max="6151" width="21.42578125" style="88" customWidth="1"/>
    <col min="6152" max="6152" width="12.5703125" style="88" customWidth="1"/>
    <col min="6153" max="6400" width="9.140625" style="88"/>
    <col min="6401" max="6401" width="3.7109375" style="88" customWidth="1"/>
    <col min="6402" max="6402" width="20.42578125" style="88" customWidth="1"/>
    <col min="6403" max="6403" width="4" style="88" customWidth="1"/>
    <col min="6404" max="6404" width="9.140625" style="88"/>
    <col min="6405" max="6405" width="20.85546875" style="88" customWidth="1"/>
    <col min="6406" max="6406" width="28" style="88" customWidth="1"/>
    <col min="6407" max="6407" width="21.42578125" style="88" customWidth="1"/>
    <col min="6408" max="6408" width="12.5703125" style="88" customWidth="1"/>
    <col min="6409" max="6656" width="9.140625" style="88"/>
    <col min="6657" max="6657" width="3.7109375" style="88" customWidth="1"/>
    <col min="6658" max="6658" width="20.42578125" style="88" customWidth="1"/>
    <col min="6659" max="6659" width="4" style="88" customWidth="1"/>
    <col min="6660" max="6660" width="9.140625" style="88"/>
    <col min="6661" max="6661" width="20.85546875" style="88" customWidth="1"/>
    <col min="6662" max="6662" width="28" style="88" customWidth="1"/>
    <col min="6663" max="6663" width="21.42578125" style="88" customWidth="1"/>
    <col min="6664" max="6664" width="12.5703125" style="88" customWidth="1"/>
    <col min="6665" max="6912" width="9.140625" style="88"/>
    <col min="6913" max="6913" width="3.7109375" style="88" customWidth="1"/>
    <col min="6914" max="6914" width="20.42578125" style="88" customWidth="1"/>
    <col min="6915" max="6915" width="4" style="88" customWidth="1"/>
    <col min="6916" max="6916" width="9.140625" style="88"/>
    <col min="6917" max="6917" width="20.85546875" style="88" customWidth="1"/>
    <col min="6918" max="6918" width="28" style="88" customWidth="1"/>
    <col min="6919" max="6919" width="21.42578125" style="88" customWidth="1"/>
    <col min="6920" max="6920" width="12.5703125" style="88" customWidth="1"/>
    <col min="6921" max="7168" width="9.140625" style="88"/>
    <col min="7169" max="7169" width="3.7109375" style="88" customWidth="1"/>
    <col min="7170" max="7170" width="20.42578125" style="88" customWidth="1"/>
    <col min="7171" max="7171" width="4" style="88" customWidth="1"/>
    <col min="7172" max="7172" width="9.140625" style="88"/>
    <col min="7173" max="7173" width="20.85546875" style="88" customWidth="1"/>
    <col min="7174" max="7174" width="28" style="88" customWidth="1"/>
    <col min="7175" max="7175" width="21.42578125" style="88" customWidth="1"/>
    <col min="7176" max="7176" width="12.5703125" style="88" customWidth="1"/>
    <col min="7177" max="7424" width="9.140625" style="88"/>
    <col min="7425" max="7425" width="3.7109375" style="88" customWidth="1"/>
    <col min="7426" max="7426" width="20.42578125" style="88" customWidth="1"/>
    <col min="7427" max="7427" width="4" style="88" customWidth="1"/>
    <col min="7428" max="7428" width="9.140625" style="88"/>
    <col min="7429" max="7429" width="20.85546875" style="88" customWidth="1"/>
    <col min="7430" max="7430" width="28" style="88" customWidth="1"/>
    <col min="7431" max="7431" width="21.42578125" style="88" customWidth="1"/>
    <col min="7432" max="7432" width="12.5703125" style="88" customWidth="1"/>
    <col min="7433" max="7680" width="9.140625" style="88"/>
    <col min="7681" max="7681" width="3.7109375" style="88" customWidth="1"/>
    <col min="7682" max="7682" width="20.42578125" style="88" customWidth="1"/>
    <col min="7683" max="7683" width="4" style="88" customWidth="1"/>
    <col min="7684" max="7684" width="9.140625" style="88"/>
    <col min="7685" max="7685" width="20.85546875" style="88" customWidth="1"/>
    <col min="7686" max="7686" width="28" style="88" customWidth="1"/>
    <col min="7687" max="7687" width="21.42578125" style="88" customWidth="1"/>
    <col min="7688" max="7688" width="12.5703125" style="88" customWidth="1"/>
    <col min="7689" max="7936" width="9.140625" style="88"/>
    <col min="7937" max="7937" width="3.7109375" style="88" customWidth="1"/>
    <col min="7938" max="7938" width="20.42578125" style="88" customWidth="1"/>
    <col min="7939" max="7939" width="4" style="88" customWidth="1"/>
    <col min="7940" max="7940" width="9.140625" style="88"/>
    <col min="7941" max="7941" width="20.85546875" style="88" customWidth="1"/>
    <col min="7942" max="7942" width="28" style="88" customWidth="1"/>
    <col min="7943" max="7943" width="21.42578125" style="88" customWidth="1"/>
    <col min="7944" max="7944" width="12.5703125" style="88" customWidth="1"/>
    <col min="7945" max="8192" width="9.140625" style="88"/>
    <col min="8193" max="8193" width="3.7109375" style="88" customWidth="1"/>
    <col min="8194" max="8194" width="20.42578125" style="88" customWidth="1"/>
    <col min="8195" max="8195" width="4" style="88" customWidth="1"/>
    <col min="8196" max="8196" width="9.140625" style="88"/>
    <col min="8197" max="8197" width="20.85546875" style="88" customWidth="1"/>
    <col min="8198" max="8198" width="28" style="88" customWidth="1"/>
    <col min="8199" max="8199" width="21.42578125" style="88" customWidth="1"/>
    <col min="8200" max="8200" width="12.5703125" style="88" customWidth="1"/>
    <col min="8201" max="8448" width="9.140625" style="88"/>
    <col min="8449" max="8449" width="3.7109375" style="88" customWidth="1"/>
    <col min="8450" max="8450" width="20.42578125" style="88" customWidth="1"/>
    <col min="8451" max="8451" width="4" style="88" customWidth="1"/>
    <col min="8452" max="8452" width="9.140625" style="88"/>
    <col min="8453" max="8453" width="20.85546875" style="88" customWidth="1"/>
    <col min="8454" max="8454" width="28" style="88" customWidth="1"/>
    <col min="8455" max="8455" width="21.42578125" style="88" customWidth="1"/>
    <col min="8456" max="8456" width="12.5703125" style="88" customWidth="1"/>
    <col min="8457" max="8704" width="9.140625" style="88"/>
    <col min="8705" max="8705" width="3.7109375" style="88" customWidth="1"/>
    <col min="8706" max="8706" width="20.42578125" style="88" customWidth="1"/>
    <col min="8707" max="8707" width="4" style="88" customWidth="1"/>
    <col min="8708" max="8708" width="9.140625" style="88"/>
    <col min="8709" max="8709" width="20.85546875" style="88" customWidth="1"/>
    <col min="8710" max="8710" width="28" style="88" customWidth="1"/>
    <col min="8711" max="8711" width="21.42578125" style="88" customWidth="1"/>
    <col min="8712" max="8712" width="12.5703125" style="88" customWidth="1"/>
    <col min="8713" max="8960" width="9.140625" style="88"/>
    <col min="8961" max="8961" width="3.7109375" style="88" customWidth="1"/>
    <col min="8962" max="8962" width="20.42578125" style="88" customWidth="1"/>
    <col min="8963" max="8963" width="4" style="88" customWidth="1"/>
    <col min="8964" max="8964" width="9.140625" style="88"/>
    <col min="8965" max="8965" width="20.85546875" style="88" customWidth="1"/>
    <col min="8966" max="8966" width="28" style="88" customWidth="1"/>
    <col min="8967" max="8967" width="21.42578125" style="88" customWidth="1"/>
    <col min="8968" max="8968" width="12.5703125" style="88" customWidth="1"/>
    <col min="8969" max="9216" width="9.140625" style="88"/>
    <col min="9217" max="9217" width="3.7109375" style="88" customWidth="1"/>
    <col min="9218" max="9218" width="20.42578125" style="88" customWidth="1"/>
    <col min="9219" max="9219" width="4" style="88" customWidth="1"/>
    <col min="9220" max="9220" width="9.140625" style="88"/>
    <col min="9221" max="9221" width="20.85546875" style="88" customWidth="1"/>
    <col min="9222" max="9222" width="28" style="88" customWidth="1"/>
    <col min="9223" max="9223" width="21.42578125" style="88" customWidth="1"/>
    <col min="9224" max="9224" width="12.5703125" style="88" customWidth="1"/>
    <col min="9225" max="9472" width="9.140625" style="88"/>
    <col min="9473" max="9473" width="3.7109375" style="88" customWidth="1"/>
    <col min="9474" max="9474" width="20.42578125" style="88" customWidth="1"/>
    <col min="9475" max="9475" width="4" style="88" customWidth="1"/>
    <col min="9476" max="9476" width="9.140625" style="88"/>
    <col min="9477" max="9477" width="20.85546875" style="88" customWidth="1"/>
    <col min="9478" max="9478" width="28" style="88" customWidth="1"/>
    <col min="9479" max="9479" width="21.42578125" style="88" customWidth="1"/>
    <col min="9480" max="9480" width="12.5703125" style="88" customWidth="1"/>
    <col min="9481" max="9728" width="9.140625" style="88"/>
    <col min="9729" max="9729" width="3.7109375" style="88" customWidth="1"/>
    <col min="9730" max="9730" width="20.42578125" style="88" customWidth="1"/>
    <col min="9731" max="9731" width="4" style="88" customWidth="1"/>
    <col min="9732" max="9732" width="9.140625" style="88"/>
    <col min="9733" max="9733" width="20.85546875" style="88" customWidth="1"/>
    <col min="9734" max="9734" width="28" style="88" customWidth="1"/>
    <col min="9735" max="9735" width="21.42578125" style="88" customWidth="1"/>
    <col min="9736" max="9736" width="12.5703125" style="88" customWidth="1"/>
    <col min="9737" max="9984" width="9.140625" style="88"/>
    <col min="9985" max="9985" width="3.7109375" style="88" customWidth="1"/>
    <col min="9986" max="9986" width="20.42578125" style="88" customWidth="1"/>
    <col min="9987" max="9987" width="4" style="88" customWidth="1"/>
    <col min="9988" max="9988" width="9.140625" style="88"/>
    <col min="9989" max="9989" width="20.85546875" style="88" customWidth="1"/>
    <col min="9990" max="9990" width="28" style="88" customWidth="1"/>
    <col min="9991" max="9991" width="21.42578125" style="88" customWidth="1"/>
    <col min="9992" max="9992" width="12.5703125" style="88" customWidth="1"/>
    <col min="9993" max="10240" width="9.140625" style="88"/>
    <col min="10241" max="10241" width="3.7109375" style="88" customWidth="1"/>
    <col min="10242" max="10242" width="20.42578125" style="88" customWidth="1"/>
    <col min="10243" max="10243" width="4" style="88" customWidth="1"/>
    <col min="10244" max="10244" width="9.140625" style="88"/>
    <col min="10245" max="10245" width="20.85546875" style="88" customWidth="1"/>
    <col min="10246" max="10246" width="28" style="88" customWidth="1"/>
    <col min="10247" max="10247" width="21.42578125" style="88" customWidth="1"/>
    <col min="10248" max="10248" width="12.5703125" style="88" customWidth="1"/>
    <col min="10249" max="10496" width="9.140625" style="88"/>
    <col min="10497" max="10497" width="3.7109375" style="88" customWidth="1"/>
    <col min="10498" max="10498" width="20.42578125" style="88" customWidth="1"/>
    <col min="10499" max="10499" width="4" style="88" customWidth="1"/>
    <col min="10500" max="10500" width="9.140625" style="88"/>
    <col min="10501" max="10501" width="20.85546875" style="88" customWidth="1"/>
    <col min="10502" max="10502" width="28" style="88" customWidth="1"/>
    <col min="10503" max="10503" width="21.42578125" style="88" customWidth="1"/>
    <col min="10504" max="10504" width="12.5703125" style="88" customWidth="1"/>
    <col min="10505" max="10752" width="9.140625" style="88"/>
    <col min="10753" max="10753" width="3.7109375" style="88" customWidth="1"/>
    <col min="10754" max="10754" width="20.42578125" style="88" customWidth="1"/>
    <col min="10755" max="10755" width="4" style="88" customWidth="1"/>
    <col min="10756" max="10756" width="9.140625" style="88"/>
    <col min="10757" max="10757" width="20.85546875" style="88" customWidth="1"/>
    <col min="10758" max="10758" width="28" style="88" customWidth="1"/>
    <col min="10759" max="10759" width="21.42578125" style="88" customWidth="1"/>
    <col min="10760" max="10760" width="12.5703125" style="88" customWidth="1"/>
    <col min="10761" max="11008" width="9.140625" style="88"/>
    <col min="11009" max="11009" width="3.7109375" style="88" customWidth="1"/>
    <col min="11010" max="11010" width="20.42578125" style="88" customWidth="1"/>
    <col min="11011" max="11011" width="4" style="88" customWidth="1"/>
    <col min="11012" max="11012" width="9.140625" style="88"/>
    <col min="11013" max="11013" width="20.85546875" style="88" customWidth="1"/>
    <col min="11014" max="11014" width="28" style="88" customWidth="1"/>
    <col min="11015" max="11015" width="21.42578125" style="88" customWidth="1"/>
    <col min="11016" max="11016" width="12.5703125" style="88" customWidth="1"/>
    <col min="11017" max="11264" width="9.140625" style="88"/>
    <col min="11265" max="11265" width="3.7109375" style="88" customWidth="1"/>
    <col min="11266" max="11266" width="20.42578125" style="88" customWidth="1"/>
    <col min="11267" max="11267" width="4" style="88" customWidth="1"/>
    <col min="11268" max="11268" width="9.140625" style="88"/>
    <col min="11269" max="11269" width="20.85546875" style="88" customWidth="1"/>
    <col min="11270" max="11270" width="28" style="88" customWidth="1"/>
    <col min="11271" max="11271" width="21.42578125" style="88" customWidth="1"/>
    <col min="11272" max="11272" width="12.5703125" style="88" customWidth="1"/>
    <col min="11273" max="11520" width="9.140625" style="88"/>
    <col min="11521" max="11521" width="3.7109375" style="88" customWidth="1"/>
    <col min="11522" max="11522" width="20.42578125" style="88" customWidth="1"/>
    <col min="11523" max="11523" width="4" style="88" customWidth="1"/>
    <col min="11524" max="11524" width="9.140625" style="88"/>
    <col min="11525" max="11525" width="20.85546875" style="88" customWidth="1"/>
    <col min="11526" max="11526" width="28" style="88" customWidth="1"/>
    <col min="11527" max="11527" width="21.42578125" style="88" customWidth="1"/>
    <col min="11528" max="11528" width="12.5703125" style="88" customWidth="1"/>
    <col min="11529" max="11776" width="9.140625" style="88"/>
    <col min="11777" max="11777" width="3.7109375" style="88" customWidth="1"/>
    <col min="11778" max="11778" width="20.42578125" style="88" customWidth="1"/>
    <col min="11779" max="11779" width="4" style="88" customWidth="1"/>
    <col min="11780" max="11780" width="9.140625" style="88"/>
    <col min="11781" max="11781" width="20.85546875" style="88" customWidth="1"/>
    <col min="11782" max="11782" width="28" style="88" customWidth="1"/>
    <col min="11783" max="11783" width="21.42578125" style="88" customWidth="1"/>
    <col min="11784" max="11784" width="12.5703125" style="88" customWidth="1"/>
    <col min="11785" max="12032" width="9.140625" style="88"/>
    <col min="12033" max="12033" width="3.7109375" style="88" customWidth="1"/>
    <col min="12034" max="12034" width="20.42578125" style="88" customWidth="1"/>
    <col min="12035" max="12035" width="4" style="88" customWidth="1"/>
    <col min="12036" max="12036" width="9.140625" style="88"/>
    <col min="12037" max="12037" width="20.85546875" style="88" customWidth="1"/>
    <col min="12038" max="12038" width="28" style="88" customWidth="1"/>
    <col min="12039" max="12039" width="21.42578125" style="88" customWidth="1"/>
    <col min="12040" max="12040" width="12.5703125" style="88" customWidth="1"/>
    <col min="12041" max="12288" width="9.140625" style="88"/>
    <col min="12289" max="12289" width="3.7109375" style="88" customWidth="1"/>
    <col min="12290" max="12290" width="20.42578125" style="88" customWidth="1"/>
    <col min="12291" max="12291" width="4" style="88" customWidth="1"/>
    <col min="12292" max="12292" width="9.140625" style="88"/>
    <col min="12293" max="12293" width="20.85546875" style="88" customWidth="1"/>
    <col min="12294" max="12294" width="28" style="88" customWidth="1"/>
    <col min="12295" max="12295" width="21.42578125" style="88" customWidth="1"/>
    <col min="12296" max="12296" width="12.5703125" style="88" customWidth="1"/>
    <col min="12297" max="12544" width="9.140625" style="88"/>
    <col min="12545" max="12545" width="3.7109375" style="88" customWidth="1"/>
    <col min="12546" max="12546" width="20.42578125" style="88" customWidth="1"/>
    <col min="12547" max="12547" width="4" style="88" customWidth="1"/>
    <col min="12548" max="12548" width="9.140625" style="88"/>
    <col min="12549" max="12549" width="20.85546875" style="88" customWidth="1"/>
    <col min="12550" max="12550" width="28" style="88" customWidth="1"/>
    <col min="12551" max="12551" width="21.42578125" style="88" customWidth="1"/>
    <col min="12552" max="12552" width="12.5703125" style="88" customWidth="1"/>
    <col min="12553" max="12800" width="9.140625" style="88"/>
    <col min="12801" max="12801" width="3.7109375" style="88" customWidth="1"/>
    <col min="12802" max="12802" width="20.42578125" style="88" customWidth="1"/>
    <col min="12803" max="12803" width="4" style="88" customWidth="1"/>
    <col min="12804" max="12804" width="9.140625" style="88"/>
    <col min="12805" max="12805" width="20.85546875" style="88" customWidth="1"/>
    <col min="12806" max="12806" width="28" style="88" customWidth="1"/>
    <col min="12807" max="12807" width="21.42578125" style="88" customWidth="1"/>
    <col min="12808" max="12808" width="12.5703125" style="88" customWidth="1"/>
    <col min="12809" max="13056" width="9.140625" style="88"/>
    <col min="13057" max="13057" width="3.7109375" style="88" customWidth="1"/>
    <col min="13058" max="13058" width="20.42578125" style="88" customWidth="1"/>
    <col min="13059" max="13059" width="4" style="88" customWidth="1"/>
    <col min="13060" max="13060" width="9.140625" style="88"/>
    <col min="13061" max="13061" width="20.85546875" style="88" customWidth="1"/>
    <col min="13062" max="13062" width="28" style="88" customWidth="1"/>
    <col min="13063" max="13063" width="21.42578125" style="88" customWidth="1"/>
    <col min="13064" max="13064" width="12.5703125" style="88" customWidth="1"/>
    <col min="13065" max="13312" width="9.140625" style="88"/>
    <col min="13313" max="13313" width="3.7109375" style="88" customWidth="1"/>
    <col min="13314" max="13314" width="20.42578125" style="88" customWidth="1"/>
    <col min="13315" max="13315" width="4" style="88" customWidth="1"/>
    <col min="13316" max="13316" width="9.140625" style="88"/>
    <col min="13317" max="13317" width="20.85546875" style="88" customWidth="1"/>
    <col min="13318" max="13318" width="28" style="88" customWidth="1"/>
    <col min="13319" max="13319" width="21.42578125" style="88" customWidth="1"/>
    <col min="13320" max="13320" width="12.5703125" style="88" customWidth="1"/>
    <col min="13321" max="13568" width="9.140625" style="88"/>
    <col min="13569" max="13569" width="3.7109375" style="88" customWidth="1"/>
    <col min="13570" max="13570" width="20.42578125" style="88" customWidth="1"/>
    <col min="13571" max="13571" width="4" style="88" customWidth="1"/>
    <col min="13572" max="13572" width="9.140625" style="88"/>
    <col min="13573" max="13573" width="20.85546875" style="88" customWidth="1"/>
    <col min="13574" max="13574" width="28" style="88" customWidth="1"/>
    <col min="13575" max="13575" width="21.42578125" style="88" customWidth="1"/>
    <col min="13576" max="13576" width="12.5703125" style="88" customWidth="1"/>
    <col min="13577" max="13824" width="9.140625" style="88"/>
    <col min="13825" max="13825" width="3.7109375" style="88" customWidth="1"/>
    <col min="13826" max="13826" width="20.42578125" style="88" customWidth="1"/>
    <col min="13827" max="13827" width="4" style="88" customWidth="1"/>
    <col min="13828" max="13828" width="9.140625" style="88"/>
    <col min="13829" max="13829" width="20.85546875" style="88" customWidth="1"/>
    <col min="13830" max="13830" width="28" style="88" customWidth="1"/>
    <col min="13831" max="13831" width="21.42578125" style="88" customWidth="1"/>
    <col min="13832" max="13832" width="12.5703125" style="88" customWidth="1"/>
    <col min="13833" max="14080" width="9.140625" style="88"/>
    <col min="14081" max="14081" width="3.7109375" style="88" customWidth="1"/>
    <col min="14082" max="14082" width="20.42578125" style="88" customWidth="1"/>
    <col min="14083" max="14083" width="4" style="88" customWidth="1"/>
    <col min="14084" max="14084" width="9.140625" style="88"/>
    <col min="14085" max="14085" width="20.85546875" style="88" customWidth="1"/>
    <col min="14086" max="14086" width="28" style="88" customWidth="1"/>
    <col min="14087" max="14087" width="21.42578125" style="88" customWidth="1"/>
    <col min="14088" max="14088" width="12.5703125" style="88" customWidth="1"/>
    <col min="14089" max="14336" width="9.140625" style="88"/>
    <col min="14337" max="14337" width="3.7109375" style="88" customWidth="1"/>
    <col min="14338" max="14338" width="20.42578125" style="88" customWidth="1"/>
    <col min="14339" max="14339" width="4" style="88" customWidth="1"/>
    <col min="14340" max="14340" width="9.140625" style="88"/>
    <col min="14341" max="14341" width="20.85546875" style="88" customWidth="1"/>
    <col min="14342" max="14342" width="28" style="88" customWidth="1"/>
    <col min="14343" max="14343" width="21.42578125" style="88" customWidth="1"/>
    <col min="14344" max="14344" width="12.5703125" style="88" customWidth="1"/>
    <col min="14345" max="14592" width="9.140625" style="88"/>
    <col min="14593" max="14593" width="3.7109375" style="88" customWidth="1"/>
    <col min="14594" max="14594" width="20.42578125" style="88" customWidth="1"/>
    <col min="14595" max="14595" width="4" style="88" customWidth="1"/>
    <col min="14596" max="14596" width="9.140625" style="88"/>
    <col min="14597" max="14597" width="20.85546875" style="88" customWidth="1"/>
    <col min="14598" max="14598" width="28" style="88" customWidth="1"/>
    <col min="14599" max="14599" width="21.42578125" style="88" customWidth="1"/>
    <col min="14600" max="14600" width="12.5703125" style="88" customWidth="1"/>
    <col min="14601" max="14848" width="9.140625" style="88"/>
    <col min="14849" max="14849" width="3.7109375" style="88" customWidth="1"/>
    <col min="14850" max="14850" width="20.42578125" style="88" customWidth="1"/>
    <col min="14851" max="14851" width="4" style="88" customWidth="1"/>
    <col min="14852" max="14852" width="9.140625" style="88"/>
    <col min="14853" max="14853" width="20.85546875" style="88" customWidth="1"/>
    <col min="14854" max="14854" width="28" style="88" customWidth="1"/>
    <col min="14855" max="14855" width="21.42578125" style="88" customWidth="1"/>
    <col min="14856" max="14856" width="12.5703125" style="88" customWidth="1"/>
    <col min="14857" max="15104" width="9.140625" style="88"/>
    <col min="15105" max="15105" width="3.7109375" style="88" customWidth="1"/>
    <col min="15106" max="15106" width="20.42578125" style="88" customWidth="1"/>
    <col min="15107" max="15107" width="4" style="88" customWidth="1"/>
    <col min="15108" max="15108" width="9.140625" style="88"/>
    <col min="15109" max="15109" width="20.85546875" style="88" customWidth="1"/>
    <col min="15110" max="15110" width="28" style="88" customWidth="1"/>
    <col min="15111" max="15111" width="21.42578125" style="88" customWidth="1"/>
    <col min="15112" max="15112" width="12.5703125" style="88" customWidth="1"/>
    <col min="15113" max="15360" width="9.140625" style="88"/>
    <col min="15361" max="15361" width="3.7109375" style="88" customWidth="1"/>
    <col min="15362" max="15362" width="20.42578125" style="88" customWidth="1"/>
    <col min="15363" max="15363" width="4" style="88" customWidth="1"/>
    <col min="15364" max="15364" width="9.140625" style="88"/>
    <col min="15365" max="15365" width="20.85546875" style="88" customWidth="1"/>
    <col min="15366" max="15366" width="28" style="88" customWidth="1"/>
    <col min="15367" max="15367" width="21.42578125" style="88" customWidth="1"/>
    <col min="15368" max="15368" width="12.5703125" style="88" customWidth="1"/>
    <col min="15369" max="15616" width="9.140625" style="88"/>
    <col min="15617" max="15617" width="3.7109375" style="88" customWidth="1"/>
    <col min="15618" max="15618" width="20.42578125" style="88" customWidth="1"/>
    <col min="15619" max="15619" width="4" style="88" customWidth="1"/>
    <col min="15620" max="15620" width="9.140625" style="88"/>
    <col min="15621" max="15621" width="20.85546875" style="88" customWidth="1"/>
    <col min="15622" max="15622" width="28" style="88" customWidth="1"/>
    <col min="15623" max="15623" width="21.42578125" style="88" customWidth="1"/>
    <col min="15624" max="15624" width="12.5703125" style="88" customWidth="1"/>
    <col min="15625" max="15872" width="9.140625" style="88"/>
    <col min="15873" max="15873" width="3.7109375" style="88" customWidth="1"/>
    <col min="15874" max="15874" width="20.42578125" style="88" customWidth="1"/>
    <col min="15875" max="15875" width="4" style="88" customWidth="1"/>
    <col min="15876" max="15876" width="9.140625" style="88"/>
    <col min="15877" max="15877" width="20.85546875" style="88" customWidth="1"/>
    <col min="15878" max="15878" width="28" style="88" customWidth="1"/>
    <col min="15879" max="15879" width="21.42578125" style="88" customWidth="1"/>
    <col min="15880" max="15880" width="12.5703125" style="88" customWidth="1"/>
    <col min="15881" max="16128" width="9.140625" style="88"/>
    <col min="16129" max="16129" width="3.7109375" style="88" customWidth="1"/>
    <col min="16130" max="16130" width="20.42578125" style="88" customWidth="1"/>
    <col min="16131" max="16131" width="4" style="88" customWidth="1"/>
    <col min="16132" max="16132" width="9.140625" style="88"/>
    <col min="16133" max="16133" width="20.85546875" style="88" customWidth="1"/>
    <col min="16134" max="16134" width="28" style="88" customWidth="1"/>
    <col min="16135" max="16135" width="21.42578125" style="88" customWidth="1"/>
    <col min="16136" max="16136" width="12.5703125" style="88" customWidth="1"/>
    <col min="16137" max="16384" width="9.140625" style="88"/>
  </cols>
  <sheetData>
    <row r="1" spans="1:8" ht="15.75" x14ac:dyDescent="0.25">
      <c r="A1" s="87" t="s">
        <v>181</v>
      </c>
      <c r="B1" s="87"/>
      <c r="C1" s="87"/>
      <c r="D1" s="87"/>
      <c r="E1" s="87"/>
      <c r="F1" s="87"/>
    </row>
    <row r="2" spans="1:8" x14ac:dyDescent="0.25">
      <c r="A2" s="130" t="s">
        <v>140</v>
      </c>
      <c r="B2" s="130"/>
      <c r="C2" s="130"/>
      <c r="D2" s="130"/>
      <c r="E2" s="130"/>
      <c r="F2" s="90"/>
    </row>
    <row r="3" spans="1:8" ht="25.5" customHeight="1" x14ac:dyDescent="0.25">
      <c r="A3" s="131" t="s">
        <v>23</v>
      </c>
      <c r="B3" s="132" t="s">
        <v>182</v>
      </c>
      <c r="C3" s="133" t="s">
        <v>141</v>
      </c>
      <c r="D3" s="134"/>
      <c r="E3" s="135"/>
      <c r="F3" s="136" t="s">
        <v>183</v>
      </c>
      <c r="G3" s="136"/>
      <c r="H3" s="136"/>
    </row>
    <row r="4" spans="1:8" x14ac:dyDescent="0.25">
      <c r="A4" s="137"/>
      <c r="B4" s="138"/>
      <c r="C4" s="139"/>
      <c r="D4" s="140"/>
      <c r="E4" s="141"/>
      <c r="F4" s="142" t="s">
        <v>184</v>
      </c>
      <c r="G4" s="142" t="s">
        <v>185</v>
      </c>
      <c r="H4" s="142" t="s">
        <v>186</v>
      </c>
    </row>
    <row r="5" spans="1:8" s="150" customFormat="1" ht="12" customHeight="1" x14ac:dyDescent="0.25">
      <c r="A5" s="131">
        <v>1</v>
      </c>
      <c r="B5" s="143" t="s">
        <v>187</v>
      </c>
      <c r="C5" s="144" t="s">
        <v>188</v>
      </c>
      <c r="D5" s="145"/>
      <c r="E5" s="146"/>
      <c r="F5" s="147">
        <v>1</v>
      </c>
      <c r="G5" s="148"/>
      <c r="H5" s="149"/>
    </row>
    <row r="6" spans="1:8" ht="12" customHeight="1" x14ac:dyDescent="0.25">
      <c r="A6" s="151"/>
      <c r="B6" s="152"/>
      <c r="C6" s="153" t="s">
        <v>189</v>
      </c>
      <c r="D6" s="154"/>
      <c r="E6" s="155"/>
      <c r="F6" s="156">
        <v>1</v>
      </c>
      <c r="G6" s="157"/>
      <c r="H6" s="158"/>
    </row>
    <row r="7" spans="1:8" ht="12" customHeight="1" x14ac:dyDescent="0.25">
      <c r="A7" s="151"/>
      <c r="B7" s="152"/>
      <c r="C7" s="159" t="s">
        <v>190</v>
      </c>
      <c r="D7" s="160"/>
      <c r="E7" s="161"/>
      <c r="F7" s="162">
        <f>SUM(F8:F13)</f>
        <v>100</v>
      </c>
      <c r="G7" s="162">
        <f>SUM(G8:G13)</f>
        <v>25</v>
      </c>
      <c r="H7" s="126">
        <f>SUM(F7+G7)</f>
        <v>125</v>
      </c>
    </row>
    <row r="8" spans="1:8" ht="12" customHeight="1" x14ac:dyDescent="0.25">
      <c r="A8" s="151"/>
      <c r="B8" s="152"/>
      <c r="C8" s="163" t="s">
        <v>191</v>
      </c>
      <c r="D8" s="164" t="s">
        <v>192</v>
      </c>
      <c r="E8" s="164"/>
      <c r="F8" s="162">
        <v>36</v>
      </c>
      <c r="G8" s="126">
        <v>25</v>
      </c>
      <c r="H8" s="126">
        <f t="shared" ref="H8:H13" si="0">SUM(F8+G8)</f>
        <v>61</v>
      </c>
    </row>
    <row r="9" spans="1:8" ht="12" customHeight="1" x14ac:dyDescent="0.25">
      <c r="A9" s="151"/>
      <c r="B9" s="152"/>
      <c r="C9" s="165"/>
      <c r="D9" s="166" t="s">
        <v>193</v>
      </c>
      <c r="E9" s="166"/>
      <c r="F9" s="162">
        <v>12</v>
      </c>
      <c r="G9" s="126"/>
      <c r="H9" s="126">
        <f t="shared" si="0"/>
        <v>12</v>
      </c>
    </row>
    <row r="10" spans="1:8" ht="12" customHeight="1" x14ac:dyDescent="0.25">
      <c r="A10" s="151"/>
      <c r="B10" s="152"/>
      <c r="C10" s="165"/>
      <c r="D10" s="166" t="s">
        <v>11</v>
      </c>
      <c r="E10" s="166"/>
      <c r="F10" s="162">
        <v>5</v>
      </c>
      <c r="G10" s="126"/>
      <c r="H10" s="126">
        <f t="shared" si="0"/>
        <v>5</v>
      </c>
    </row>
    <row r="11" spans="1:8" ht="12" customHeight="1" x14ac:dyDescent="0.25">
      <c r="A11" s="151"/>
      <c r="B11" s="152"/>
      <c r="C11" s="165"/>
      <c r="D11" s="166" t="s">
        <v>194</v>
      </c>
      <c r="E11" s="166"/>
      <c r="F11" s="162"/>
      <c r="G11" s="126"/>
      <c r="H11" s="126">
        <f t="shared" si="0"/>
        <v>0</v>
      </c>
    </row>
    <row r="12" spans="1:8" ht="12" customHeight="1" x14ac:dyDescent="0.25">
      <c r="A12" s="151"/>
      <c r="B12" s="152"/>
      <c r="C12" s="165"/>
      <c r="D12" s="166" t="s">
        <v>15</v>
      </c>
      <c r="E12" s="166"/>
      <c r="F12" s="162">
        <v>25</v>
      </c>
      <c r="G12" s="126"/>
      <c r="H12" s="126">
        <f t="shared" si="0"/>
        <v>25</v>
      </c>
    </row>
    <row r="13" spans="1:8" ht="12" customHeight="1" x14ac:dyDescent="0.25">
      <c r="A13" s="137"/>
      <c r="B13" s="167"/>
      <c r="C13" s="168"/>
      <c r="D13" s="166" t="s">
        <v>195</v>
      </c>
      <c r="E13" s="166"/>
      <c r="F13" s="162">
        <v>22</v>
      </c>
      <c r="G13" s="126"/>
      <c r="H13" s="126">
        <f t="shared" si="0"/>
        <v>22</v>
      </c>
    </row>
    <row r="14" spans="1:8" s="150" customFormat="1" ht="12" customHeight="1" x14ac:dyDescent="0.25">
      <c r="A14" s="131">
        <v>2</v>
      </c>
      <c r="B14" s="143" t="s">
        <v>196</v>
      </c>
      <c r="C14" s="169" t="s">
        <v>188</v>
      </c>
      <c r="D14" s="170"/>
      <c r="E14" s="171"/>
      <c r="F14" s="147"/>
      <c r="G14" s="148"/>
      <c r="H14" s="149"/>
    </row>
    <row r="15" spans="1:8" ht="12" customHeight="1" x14ac:dyDescent="0.25">
      <c r="A15" s="151"/>
      <c r="B15" s="152"/>
      <c r="C15" s="153" t="s">
        <v>189</v>
      </c>
      <c r="D15" s="154"/>
      <c r="E15" s="155"/>
      <c r="F15" s="156">
        <v>1</v>
      </c>
      <c r="G15" s="157"/>
      <c r="H15" s="158"/>
    </row>
    <row r="16" spans="1:8" ht="12" customHeight="1" x14ac:dyDescent="0.25">
      <c r="A16" s="151"/>
      <c r="B16" s="152"/>
      <c r="C16" s="159" t="s">
        <v>190</v>
      </c>
      <c r="D16" s="160"/>
      <c r="E16" s="161"/>
      <c r="F16" s="162">
        <f>SUM(F17:F22)</f>
        <v>58</v>
      </c>
      <c r="G16" s="162">
        <f>SUM(G17:G22)</f>
        <v>2</v>
      </c>
      <c r="H16" s="126">
        <f>SUM(F16+G16)</f>
        <v>60</v>
      </c>
    </row>
    <row r="17" spans="1:8" ht="12" customHeight="1" x14ac:dyDescent="0.25">
      <c r="A17" s="151"/>
      <c r="B17" s="152"/>
      <c r="C17" s="163" t="s">
        <v>191</v>
      </c>
      <c r="D17" s="164" t="s">
        <v>192</v>
      </c>
      <c r="E17" s="164"/>
      <c r="F17" s="162">
        <v>4</v>
      </c>
      <c r="G17" s="126">
        <v>2</v>
      </c>
      <c r="H17" s="126">
        <f t="shared" ref="H17:H22" si="1">SUM(F17+G17)</f>
        <v>6</v>
      </c>
    </row>
    <row r="18" spans="1:8" ht="12" customHeight="1" x14ac:dyDescent="0.25">
      <c r="A18" s="151"/>
      <c r="B18" s="152"/>
      <c r="C18" s="165"/>
      <c r="D18" s="172" t="s">
        <v>193</v>
      </c>
      <c r="E18" s="173"/>
      <c r="F18" s="162">
        <v>14</v>
      </c>
      <c r="G18" s="126"/>
      <c r="H18" s="126">
        <f t="shared" si="1"/>
        <v>14</v>
      </c>
    </row>
    <row r="19" spans="1:8" ht="12" customHeight="1" x14ac:dyDescent="0.25">
      <c r="A19" s="151"/>
      <c r="B19" s="152"/>
      <c r="C19" s="165"/>
      <c r="D19" s="172" t="s">
        <v>11</v>
      </c>
      <c r="E19" s="173"/>
      <c r="F19" s="162">
        <v>21</v>
      </c>
      <c r="G19" s="126"/>
      <c r="H19" s="126">
        <f t="shared" si="1"/>
        <v>21</v>
      </c>
    </row>
    <row r="20" spans="1:8" ht="12" customHeight="1" x14ac:dyDescent="0.25">
      <c r="A20" s="151"/>
      <c r="B20" s="152"/>
      <c r="C20" s="165"/>
      <c r="D20" s="172" t="s">
        <v>194</v>
      </c>
      <c r="E20" s="173"/>
      <c r="F20" s="162"/>
      <c r="G20" s="126"/>
      <c r="H20" s="126">
        <f t="shared" si="1"/>
        <v>0</v>
      </c>
    </row>
    <row r="21" spans="1:8" ht="12" customHeight="1" x14ac:dyDescent="0.25">
      <c r="A21" s="151"/>
      <c r="B21" s="152"/>
      <c r="C21" s="165"/>
      <c r="D21" s="172" t="s">
        <v>15</v>
      </c>
      <c r="E21" s="173"/>
      <c r="F21" s="162">
        <v>11</v>
      </c>
      <c r="G21" s="126"/>
      <c r="H21" s="126">
        <f t="shared" si="1"/>
        <v>11</v>
      </c>
    </row>
    <row r="22" spans="1:8" ht="12" customHeight="1" x14ac:dyDescent="0.25">
      <c r="A22" s="137"/>
      <c r="B22" s="167"/>
      <c r="C22" s="168"/>
      <c r="D22" s="172" t="s">
        <v>195</v>
      </c>
      <c r="E22" s="173"/>
      <c r="F22" s="162">
        <v>8</v>
      </c>
      <c r="G22" s="126"/>
      <c r="H22" s="126">
        <f t="shared" si="1"/>
        <v>8</v>
      </c>
    </row>
    <row r="23" spans="1:8" s="150" customFormat="1" ht="12" customHeight="1" x14ac:dyDescent="0.25">
      <c r="A23" s="131">
        <v>3</v>
      </c>
      <c r="B23" s="143" t="s">
        <v>9</v>
      </c>
      <c r="C23" s="169" t="s">
        <v>188</v>
      </c>
      <c r="D23" s="170"/>
      <c r="E23" s="171"/>
      <c r="F23" s="147">
        <v>1</v>
      </c>
      <c r="G23" s="148"/>
      <c r="H23" s="149"/>
    </row>
    <row r="24" spans="1:8" ht="12" customHeight="1" x14ac:dyDescent="0.25">
      <c r="A24" s="151"/>
      <c r="B24" s="152"/>
      <c r="C24" s="153" t="s">
        <v>189</v>
      </c>
      <c r="D24" s="154"/>
      <c r="E24" s="155"/>
      <c r="F24" s="156">
        <v>1</v>
      </c>
      <c r="G24" s="157"/>
      <c r="H24" s="158"/>
    </row>
    <row r="25" spans="1:8" ht="12" customHeight="1" x14ac:dyDescent="0.25">
      <c r="A25" s="151"/>
      <c r="B25" s="152"/>
      <c r="C25" s="159" t="s">
        <v>190</v>
      </c>
      <c r="D25" s="160"/>
      <c r="E25" s="161"/>
      <c r="F25" s="162">
        <f>SUM(F26:F31)</f>
        <v>17</v>
      </c>
      <c r="G25" s="162">
        <f>SUM(G26:G31)</f>
        <v>16</v>
      </c>
      <c r="H25" s="126">
        <f>SUM(F25+G25)</f>
        <v>33</v>
      </c>
    </row>
    <row r="26" spans="1:8" ht="12" customHeight="1" x14ac:dyDescent="0.25">
      <c r="A26" s="151"/>
      <c r="B26" s="152"/>
      <c r="C26" s="163" t="s">
        <v>191</v>
      </c>
      <c r="D26" s="164" t="s">
        <v>192</v>
      </c>
      <c r="E26" s="164"/>
      <c r="F26" s="162">
        <v>15</v>
      </c>
      <c r="G26" s="126">
        <v>11</v>
      </c>
      <c r="H26" s="126">
        <f t="shared" ref="H26:H31" si="2">SUM(F26+G26)</f>
        <v>26</v>
      </c>
    </row>
    <row r="27" spans="1:8" ht="12" customHeight="1" x14ac:dyDescent="0.25">
      <c r="A27" s="151"/>
      <c r="B27" s="152"/>
      <c r="C27" s="165"/>
      <c r="D27" s="172" t="s">
        <v>193</v>
      </c>
      <c r="E27" s="173"/>
      <c r="F27" s="162">
        <v>1</v>
      </c>
      <c r="G27" s="126"/>
      <c r="H27" s="126">
        <f t="shared" si="2"/>
        <v>1</v>
      </c>
    </row>
    <row r="28" spans="1:8" ht="12" customHeight="1" x14ac:dyDescent="0.25">
      <c r="A28" s="151"/>
      <c r="B28" s="152"/>
      <c r="C28" s="165"/>
      <c r="D28" s="172" t="s">
        <v>11</v>
      </c>
      <c r="E28" s="173"/>
      <c r="F28" s="162"/>
      <c r="G28" s="126"/>
      <c r="H28" s="126">
        <f t="shared" si="2"/>
        <v>0</v>
      </c>
    </row>
    <row r="29" spans="1:8" ht="12" customHeight="1" x14ac:dyDescent="0.25">
      <c r="A29" s="151"/>
      <c r="B29" s="152"/>
      <c r="C29" s="165"/>
      <c r="D29" s="172" t="s">
        <v>194</v>
      </c>
      <c r="E29" s="173"/>
      <c r="F29" s="162"/>
      <c r="G29" s="126"/>
      <c r="H29" s="126">
        <f t="shared" si="2"/>
        <v>0</v>
      </c>
    </row>
    <row r="30" spans="1:8" ht="12" customHeight="1" x14ac:dyDescent="0.25">
      <c r="A30" s="151"/>
      <c r="B30" s="152"/>
      <c r="C30" s="165"/>
      <c r="D30" s="172" t="s">
        <v>15</v>
      </c>
      <c r="E30" s="173"/>
      <c r="F30" s="162">
        <v>1</v>
      </c>
      <c r="G30" s="126">
        <v>2</v>
      </c>
      <c r="H30" s="126">
        <f t="shared" si="2"/>
        <v>3</v>
      </c>
    </row>
    <row r="31" spans="1:8" ht="12" customHeight="1" x14ac:dyDescent="0.25">
      <c r="A31" s="137"/>
      <c r="B31" s="167"/>
      <c r="C31" s="168"/>
      <c r="D31" s="172" t="s">
        <v>195</v>
      </c>
      <c r="E31" s="173"/>
      <c r="F31" s="162"/>
      <c r="G31" s="126">
        <v>3</v>
      </c>
      <c r="H31" s="126">
        <f t="shared" si="2"/>
        <v>3</v>
      </c>
    </row>
    <row r="32" spans="1:8" s="150" customFormat="1" ht="12" customHeight="1" x14ac:dyDescent="0.25">
      <c r="A32" s="131">
        <v>4</v>
      </c>
      <c r="B32" s="143" t="s">
        <v>197</v>
      </c>
      <c r="C32" s="169" t="s">
        <v>188</v>
      </c>
      <c r="D32" s="170"/>
      <c r="E32" s="171"/>
      <c r="F32" s="147">
        <v>1</v>
      </c>
      <c r="G32" s="148"/>
      <c r="H32" s="149"/>
    </row>
    <row r="33" spans="1:8" ht="12" customHeight="1" x14ac:dyDescent="0.25">
      <c r="A33" s="151"/>
      <c r="B33" s="152"/>
      <c r="C33" s="153" t="s">
        <v>189</v>
      </c>
      <c r="D33" s="154"/>
      <c r="E33" s="155"/>
      <c r="F33" s="156">
        <v>1</v>
      </c>
      <c r="G33" s="157"/>
      <c r="H33" s="158"/>
    </row>
    <row r="34" spans="1:8" ht="12" customHeight="1" x14ac:dyDescent="0.25">
      <c r="A34" s="151"/>
      <c r="B34" s="152"/>
      <c r="C34" s="159" t="s">
        <v>190</v>
      </c>
      <c r="D34" s="160"/>
      <c r="E34" s="161"/>
      <c r="F34" s="162">
        <f>SUM(F35:F40)</f>
        <v>86</v>
      </c>
      <c r="G34" s="162">
        <f>SUM(G35:G40)</f>
        <v>15</v>
      </c>
      <c r="H34" s="126">
        <f>SUM(F34+G34)</f>
        <v>101</v>
      </c>
    </row>
    <row r="35" spans="1:8" ht="12" customHeight="1" x14ac:dyDescent="0.25">
      <c r="A35" s="151"/>
      <c r="B35" s="152"/>
      <c r="C35" s="163" t="s">
        <v>191</v>
      </c>
      <c r="D35" s="164" t="s">
        <v>192</v>
      </c>
      <c r="E35" s="164"/>
      <c r="F35" s="162">
        <v>24</v>
      </c>
      <c r="G35" s="126">
        <v>4</v>
      </c>
      <c r="H35" s="126">
        <f t="shared" ref="H35:H40" si="3">SUM(F35+G35)</f>
        <v>28</v>
      </c>
    </row>
    <row r="36" spans="1:8" ht="12" customHeight="1" x14ac:dyDescent="0.25">
      <c r="A36" s="151"/>
      <c r="B36" s="152"/>
      <c r="C36" s="165"/>
      <c r="D36" s="172" t="s">
        <v>193</v>
      </c>
      <c r="E36" s="173"/>
      <c r="F36" s="162">
        <v>2</v>
      </c>
      <c r="G36" s="126">
        <v>2</v>
      </c>
      <c r="H36" s="126">
        <f t="shared" si="3"/>
        <v>4</v>
      </c>
    </row>
    <row r="37" spans="1:8" ht="12" customHeight="1" x14ac:dyDescent="0.25">
      <c r="A37" s="151"/>
      <c r="B37" s="152"/>
      <c r="C37" s="165"/>
      <c r="D37" s="172" t="s">
        <v>11</v>
      </c>
      <c r="E37" s="173"/>
      <c r="F37" s="162"/>
      <c r="G37" s="126">
        <v>5</v>
      </c>
      <c r="H37" s="126">
        <f t="shared" si="3"/>
        <v>5</v>
      </c>
    </row>
    <row r="38" spans="1:8" ht="12" customHeight="1" x14ac:dyDescent="0.25">
      <c r="A38" s="151"/>
      <c r="B38" s="152"/>
      <c r="C38" s="165"/>
      <c r="D38" s="172" t="s">
        <v>194</v>
      </c>
      <c r="E38" s="173"/>
      <c r="F38" s="162"/>
      <c r="G38" s="126"/>
      <c r="H38" s="126">
        <f t="shared" si="3"/>
        <v>0</v>
      </c>
    </row>
    <row r="39" spans="1:8" ht="12" customHeight="1" x14ac:dyDescent="0.25">
      <c r="A39" s="151"/>
      <c r="B39" s="152"/>
      <c r="C39" s="165"/>
      <c r="D39" s="172" t="s">
        <v>15</v>
      </c>
      <c r="E39" s="173"/>
      <c r="F39" s="162"/>
      <c r="G39" s="126">
        <v>2</v>
      </c>
      <c r="H39" s="126">
        <f t="shared" si="3"/>
        <v>2</v>
      </c>
    </row>
    <row r="40" spans="1:8" ht="12" customHeight="1" x14ac:dyDescent="0.25">
      <c r="A40" s="137"/>
      <c r="B40" s="167"/>
      <c r="C40" s="168"/>
      <c r="D40" s="172" t="s">
        <v>195</v>
      </c>
      <c r="E40" s="173"/>
      <c r="F40" s="162">
        <v>60</v>
      </c>
      <c r="G40" s="126">
        <v>2</v>
      </c>
      <c r="H40" s="126">
        <f t="shared" si="3"/>
        <v>62</v>
      </c>
    </row>
    <row r="41" spans="1:8" s="150" customFormat="1" ht="12" customHeight="1" x14ac:dyDescent="0.25">
      <c r="A41" s="131">
        <v>5</v>
      </c>
      <c r="B41" s="143" t="s">
        <v>152</v>
      </c>
      <c r="C41" s="169" t="s">
        <v>188</v>
      </c>
      <c r="D41" s="170"/>
      <c r="E41" s="171"/>
      <c r="F41" s="147">
        <v>1</v>
      </c>
      <c r="G41" s="148"/>
      <c r="H41" s="149"/>
    </row>
    <row r="42" spans="1:8" ht="12" customHeight="1" x14ac:dyDescent="0.25">
      <c r="A42" s="151"/>
      <c r="B42" s="152"/>
      <c r="C42" s="153" t="s">
        <v>189</v>
      </c>
      <c r="D42" s="154"/>
      <c r="E42" s="155"/>
      <c r="F42" s="156">
        <v>1</v>
      </c>
      <c r="G42" s="157"/>
      <c r="H42" s="158"/>
    </row>
    <row r="43" spans="1:8" ht="12" customHeight="1" x14ac:dyDescent="0.25">
      <c r="A43" s="151"/>
      <c r="B43" s="152"/>
      <c r="C43" s="159" t="s">
        <v>190</v>
      </c>
      <c r="D43" s="160"/>
      <c r="E43" s="161"/>
      <c r="F43" s="162">
        <f>SUM(F44:F49)</f>
        <v>24</v>
      </c>
      <c r="G43" s="162">
        <f>SUM(G44:G49)</f>
        <v>2</v>
      </c>
      <c r="H43" s="126">
        <f>SUM(F43+G43)</f>
        <v>26</v>
      </c>
    </row>
    <row r="44" spans="1:8" ht="12" customHeight="1" x14ac:dyDescent="0.25">
      <c r="A44" s="151"/>
      <c r="B44" s="152"/>
      <c r="C44" s="163" t="s">
        <v>191</v>
      </c>
      <c r="D44" s="164" t="s">
        <v>192</v>
      </c>
      <c r="E44" s="164"/>
      <c r="F44" s="162">
        <v>13</v>
      </c>
      <c r="G44" s="126">
        <v>2</v>
      </c>
      <c r="H44" s="126">
        <f t="shared" ref="H44:H49" si="4">SUM(F44+G44)</f>
        <v>15</v>
      </c>
    </row>
    <row r="45" spans="1:8" ht="12" customHeight="1" x14ac:dyDescent="0.25">
      <c r="A45" s="151"/>
      <c r="B45" s="152"/>
      <c r="C45" s="165"/>
      <c r="D45" s="172" t="s">
        <v>193</v>
      </c>
      <c r="E45" s="173"/>
      <c r="F45" s="162">
        <v>1</v>
      </c>
      <c r="G45" s="126"/>
      <c r="H45" s="126">
        <f t="shared" si="4"/>
        <v>1</v>
      </c>
    </row>
    <row r="46" spans="1:8" ht="12" customHeight="1" x14ac:dyDescent="0.25">
      <c r="A46" s="151"/>
      <c r="B46" s="152"/>
      <c r="C46" s="165"/>
      <c r="D46" s="172" t="s">
        <v>11</v>
      </c>
      <c r="E46" s="173"/>
      <c r="F46" s="162"/>
      <c r="G46" s="126"/>
      <c r="H46" s="126">
        <f t="shared" si="4"/>
        <v>0</v>
      </c>
    </row>
    <row r="47" spans="1:8" ht="12" customHeight="1" x14ac:dyDescent="0.25">
      <c r="A47" s="151"/>
      <c r="B47" s="152"/>
      <c r="C47" s="165"/>
      <c r="D47" s="172" t="s">
        <v>194</v>
      </c>
      <c r="E47" s="173"/>
      <c r="F47" s="162"/>
      <c r="G47" s="126"/>
      <c r="H47" s="126">
        <f t="shared" si="4"/>
        <v>0</v>
      </c>
    </row>
    <row r="48" spans="1:8" ht="12" customHeight="1" x14ac:dyDescent="0.25">
      <c r="A48" s="151"/>
      <c r="B48" s="152"/>
      <c r="C48" s="165"/>
      <c r="D48" s="172" t="s">
        <v>15</v>
      </c>
      <c r="E48" s="173"/>
      <c r="F48" s="162">
        <v>1</v>
      </c>
      <c r="G48" s="126"/>
      <c r="H48" s="126">
        <f t="shared" si="4"/>
        <v>1</v>
      </c>
    </row>
    <row r="49" spans="1:8" ht="12" customHeight="1" x14ac:dyDescent="0.25">
      <c r="A49" s="137"/>
      <c r="B49" s="167"/>
      <c r="C49" s="168"/>
      <c r="D49" s="172" t="s">
        <v>195</v>
      </c>
      <c r="E49" s="173"/>
      <c r="F49" s="162">
        <v>9</v>
      </c>
      <c r="G49" s="126"/>
      <c r="H49" s="126">
        <f t="shared" si="4"/>
        <v>9</v>
      </c>
    </row>
    <row r="50" spans="1:8" s="150" customFormat="1" ht="12" customHeight="1" x14ac:dyDescent="0.25">
      <c r="A50" s="131">
        <v>6</v>
      </c>
      <c r="B50" s="143" t="s">
        <v>198</v>
      </c>
      <c r="C50" s="174" t="s">
        <v>188</v>
      </c>
      <c r="D50" s="175"/>
      <c r="E50" s="176"/>
      <c r="F50" s="147">
        <v>2</v>
      </c>
      <c r="G50" s="148"/>
      <c r="H50" s="149"/>
    </row>
    <row r="51" spans="1:8" ht="12" customHeight="1" x14ac:dyDescent="0.25">
      <c r="A51" s="151"/>
      <c r="B51" s="152"/>
      <c r="C51" s="153" t="s">
        <v>189</v>
      </c>
      <c r="D51" s="154"/>
      <c r="E51" s="155"/>
      <c r="F51" s="156">
        <v>2</v>
      </c>
      <c r="G51" s="157"/>
      <c r="H51" s="158"/>
    </row>
    <row r="52" spans="1:8" ht="12" customHeight="1" x14ac:dyDescent="0.25">
      <c r="A52" s="151"/>
      <c r="B52" s="152"/>
      <c r="C52" s="159" t="s">
        <v>190</v>
      </c>
      <c r="D52" s="160"/>
      <c r="E52" s="161"/>
      <c r="F52" s="162">
        <f>SUM(F53:F58)</f>
        <v>92</v>
      </c>
      <c r="G52" s="162">
        <f>SUM(G53:G58)</f>
        <v>31</v>
      </c>
      <c r="H52" s="126">
        <f>SUM(F52+G52)</f>
        <v>123</v>
      </c>
    </row>
    <row r="53" spans="1:8" ht="12" customHeight="1" x14ac:dyDescent="0.25">
      <c r="A53" s="151"/>
      <c r="B53" s="152"/>
      <c r="C53" s="163" t="s">
        <v>191</v>
      </c>
      <c r="D53" s="164" t="s">
        <v>192</v>
      </c>
      <c r="E53" s="164"/>
      <c r="F53" s="162">
        <v>24</v>
      </c>
      <c r="G53" s="126">
        <v>30</v>
      </c>
      <c r="H53" s="126">
        <f t="shared" ref="H53:H58" si="5">SUM(F53+G53)</f>
        <v>54</v>
      </c>
    </row>
    <row r="54" spans="1:8" ht="12" customHeight="1" x14ac:dyDescent="0.25">
      <c r="A54" s="151"/>
      <c r="B54" s="152"/>
      <c r="C54" s="165"/>
      <c r="D54" s="172" t="s">
        <v>193</v>
      </c>
      <c r="E54" s="173"/>
      <c r="F54" s="162">
        <v>4</v>
      </c>
      <c r="G54" s="126"/>
      <c r="H54" s="126">
        <f t="shared" si="5"/>
        <v>4</v>
      </c>
    </row>
    <row r="55" spans="1:8" ht="12" customHeight="1" x14ac:dyDescent="0.25">
      <c r="A55" s="151"/>
      <c r="B55" s="152"/>
      <c r="C55" s="165"/>
      <c r="D55" s="172" t="s">
        <v>11</v>
      </c>
      <c r="E55" s="173"/>
      <c r="F55" s="162">
        <v>3</v>
      </c>
      <c r="G55" s="126"/>
      <c r="H55" s="126">
        <f t="shared" si="5"/>
        <v>3</v>
      </c>
    </row>
    <row r="56" spans="1:8" ht="12" customHeight="1" x14ac:dyDescent="0.25">
      <c r="A56" s="151"/>
      <c r="B56" s="152"/>
      <c r="C56" s="165"/>
      <c r="D56" s="172" t="s">
        <v>194</v>
      </c>
      <c r="E56" s="173"/>
      <c r="F56" s="162"/>
      <c r="G56" s="126"/>
      <c r="H56" s="126">
        <f t="shared" si="5"/>
        <v>0</v>
      </c>
    </row>
    <row r="57" spans="1:8" ht="12" customHeight="1" x14ac:dyDescent="0.25">
      <c r="A57" s="151"/>
      <c r="B57" s="152"/>
      <c r="C57" s="165"/>
      <c r="D57" s="172" t="s">
        <v>15</v>
      </c>
      <c r="E57" s="173"/>
      <c r="F57" s="162"/>
      <c r="G57" s="126"/>
      <c r="H57" s="126">
        <f t="shared" si="5"/>
        <v>0</v>
      </c>
    </row>
    <row r="58" spans="1:8" ht="12" customHeight="1" x14ac:dyDescent="0.25">
      <c r="A58" s="137"/>
      <c r="B58" s="167"/>
      <c r="C58" s="168"/>
      <c r="D58" s="172" t="s">
        <v>195</v>
      </c>
      <c r="E58" s="173"/>
      <c r="F58" s="162">
        <v>61</v>
      </c>
      <c r="G58" s="126">
        <v>1</v>
      </c>
      <c r="H58" s="126">
        <f t="shared" si="5"/>
        <v>62</v>
      </c>
    </row>
    <row r="59" spans="1:8" s="150" customFormat="1" ht="12" customHeight="1" x14ac:dyDescent="0.25">
      <c r="A59" s="131">
        <v>7</v>
      </c>
      <c r="B59" s="143" t="s">
        <v>157</v>
      </c>
      <c r="C59" s="169" t="s">
        <v>188</v>
      </c>
      <c r="D59" s="170"/>
      <c r="E59" s="171"/>
      <c r="F59" s="147">
        <v>1</v>
      </c>
      <c r="G59" s="148"/>
      <c r="H59" s="149"/>
    </row>
    <row r="60" spans="1:8" ht="12" customHeight="1" x14ac:dyDescent="0.25">
      <c r="A60" s="151"/>
      <c r="B60" s="152"/>
      <c r="C60" s="153" t="s">
        <v>189</v>
      </c>
      <c r="D60" s="154"/>
      <c r="E60" s="155"/>
      <c r="F60" s="156">
        <v>1</v>
      </c>
      <c r="G60" s="157"/>
      <c r="H60" s="158"/>
    </row>
    <row r="61" spans="1:8" ht="12" customHeight="1" x14ac:dyDescent="0.25">
      <c r="A61" s="151"/>
      <c r="B61" s="152"/>
      <c r="C61" s="159" t="s">
        <v>190</v>
      </c>
      <c r="D61" s="160"/>
      <c r="E61" s="161"/>
      <c r="F61" s="177">
        <f>SUM(F62:F67)</f>
        <v>10</v>
      </c>
      <c r="G61" s="177">
        <f>SUM(G62:G67)</f>
        <v>3</v>
      </c>
      <c r="H61" s="126">
        <f>SUM(F61+G61)</f>
        <v>13</v>
      </c>
    </row>
    <row r="62" spans="1:8" ht="12" customHeight="1" x14ac:dyDescent="0.25">
      <c r="A62" s="151"/>
      <c r="B62" s="152"/>
      <c r="C62" s="163" t="s">
        <v>191</v>
      </c>
      <c r="D62" s="164" t="s">
        <v>192</v>
      </c>
      <c r="E62" s="164"/>
      <c r="F62" s="162">
        <v>3</v>
      </c>
      <c r="G62" s="126">
        <v>3</v>
      </c>
      <c r="H62" s="126">
        <f t="shared" ref="H62:H67" si="6">SUM(F62+G62)</f>
        <v>6</v>
      </c>
    </row>
    <row r="63" spans="1:8" ht="12" customHeight="1" x14ac:dyDescent="0.25">
      <c r="A63" s="151"/>
      <c r="B63" s="152"/>
      <c r="C63" s="165"/>
      <c r="D63" s="172" t="s">
        <v>193</v>
      </c>
      <c r="E63" s="173"/>
      <c r="F63" s="162">
        <v>6</v>
      </c>
      <c r="G63" s="126"/>
      <c r="H63" s="126">
        <f t="shared" si="6"/>
        <v>6</v>
      </c>
    </row>
    <row r="64" spans="1:8" ht="12" customHeight="1" x14ac:dyDescent="0.25">
      <c r="A64" s="151"/>
      <c r="B64" s="152"/>
      <c r="C64" s="165"/>
      <c r="D64" s="172" t="s">
        <v>11</v>
      </c>
      <c r="E64" s="173"/>
      <c r="F64" s="162"/>
      <c r="G64" s="126"/>
      <c r="H64" s="126">
        <f t="shared" si="6"/>
        <v>0</v>
      </c>
    </row>
    <row r="65" spans="1:8" ht="12" customHeight="1" x14ac:dyDescent="0.25">
      <c r="A65" s="151"/>
      <c r="B65" s="152"/>
      <c r="C65" s="165"/>
      <c r="D65" s="172" t="s">
        <v>194</v>
      </c>
      <c r="E65" s="173"/>
      <c r="F65" s="162"/>
      <c r="G65" s="126"/>
      <c r="H65" s="126">
        <f t="shared" si="6"/>
        <v>0</v>
      </c>
    </row>
    <row r="66" spans="1:8" ht="12" customHeight="1" x14ac:dyDescent="0.25">
      <c r="A66" s="151"/>
      <c r="B66" s="152"/>
      <c r="C66" s="165"/>
      <c r="D66" s="172" t="s">
        <v>15</v>
      </c>
      <c r="E66" s="173"/>
      <c r="F66" s="162"/>
      <c r="G66" s="126"/>
      <c r="H66" s="126">
        <f t="shared" si="6"/>
        <v>0</v>
      </c>
    </row>
    <row r="67" spans="1:8" ht="12" customHeight="1" x14ac:dyDescent="0.25">
      <c r="A67" s="137"/>
      <c r="B67" s="167"/>
      <c r="C67" s="168"/>
      <c r="D67" s="172" t="s">
        <v>195</v>
      </c>
      <c r="E67" s="173"/>
      <c r="F67" s="162">
        <v>1</v>
      </c>
      <c r="G67" s="126"/>
      <c r="H67" s="126">
        <f t="shared" si="6"/>
        <v>1</v>
      </c>
    </row>
    <row r="68" spans="1:8" ht="12" customHeight="1" x14ac:dyDescent="0.25">
      <c r="A68" s="131">
        <v>8</v>
      </c>
      <c r="B68" s="132" t="s">
        <v>199</v>
      </c>
      <c r="C68" s="169" t="s">
        <v>188</v>
      </c>
      <c r="D68" s="170"/>
      <c r="E68" s="171"/>
      <c r="F68" s="156">
        <v>1</v>
      </c>
      <c r="G68" s="157"/>
      <c r="H68" s="158"/>
    </row>
    <row r="69" spans="1:8" ht="12" customHeight="1" x14ac:dyDescent="0.25">
      <c r="A69" s="151"/>
      <c r="B69" s="178"/>
      <c r="C69" s="153" t="s">
        <v>189</v>
      </c>
      <c r="D69" s="154"/>
      <c r="E69" s="155"/>
      <c r="F69" s="156">
        <v>1</v>
      </c>
      <c r="G69" s="157"/>
      <c r="H69" s="158"/>
    </row>
    <row r="70" spans="1:8" ht="12" customHeight="1" x14ac:dyDescent="0.25">
      <c r="A70" s="151"/>
      <c r="B70" s="178"/>
      <c r="C70" s="159" t="s">
        <v>190</v>
      </c>
      <c r="D70" s="160"/>
      <c r="E70" s="161"/>
      <c r="F70" s="162">
        <f>SUM(F71:F76)</f>
        <v>0</v>
      </c>
      <c r="G70" s="162">
        <f>SUM(G71:G76)</f>
        <v>0</v>
      </c>
      <c r="H70" s="126">
        <f t="shared" ref="H70:H76" si="7">SUM(F70+G70)</f>
        <v>0</v>
      </c>
    </row>
    <row r="71" spans="1:8" ht="12" customHeight="1" x14ac:dyDescent="0.25">
      <c r="A71" s="151"/>
      <c r="B71" s="178"/>
      <c r="C71" s="163" t="s">
        <v>191</v>
      </c>
      <c r="D71" s="164" t="s">
        <v>192</v>
      </c>
      <c r="E71" s="164"/>
      <c r="F71" s="162"/>
      <c r="G71" s="126"/>
      <c r="H71" s="126">
        <f t="shared" si="7"/>
        <v>0</v>
      </c>
    </row>
    <row r="72" spans="1:8" ht="12" customHeight="1" x14ac:dyDescent="0.25">
      <c r="A72" s="151"/>
      <c r="B72" s="178"/>
      <c r="C72" s="165"/>
      <c r="D72" s="172" t="s">
        <v>193</v>
      </c>
      <c r="E72" s="173"/>
      <c r="F72" s="162"/>
      <c r="G72" s="126"/>
      <c r="H72" s="126">
        <f t="shared" si="7"/>
        <v>0</v>
      </c>
    </row>
    <row r="73" spans="1:8" ht="12" customHeight="1" x14ac:dyDescent="0.25">
      <c r="A73" s="151"/>
      <c r="B73" s="178"/>
      <c r="C73" s="165"/>
      <c r="D73" s="172" t="s">
        <v>11</v>
      </c>
      <c r="E73" s="173"/>
      <c r="F73" s="162"/>
      <c r="G73" s="126"/>
      <c r="H73" s="126">
        <f t="shared" si="7"/>
        <v>0</v>
      </c>
    </row>
    <row r="74" spans="1:8" ht="12" customHeight="1" x14ac:dyDescent="0.25">
      <c r="A74" s="151"/>
      <c r="B74" s="178"/>
      <c r="C74" s="165"/>
      <c r="D74" s="172" t="s">
        <v>194</v>
      </c>
      <c r="E74" s="173"/>
      <c r="F74" s="162"/>
      <c r="G74" s="126"/>
      <c r="H74" s="126">
        <f t="shared" si="7"/>
        <v>0</v>
      </c>
    </row>
    <row r="75" spans="1:8" ht="12" customHeight="1" x14ac:dyDescent="0.25">
      <c r="A75" s="151"/>
      <c r="B75" s="178"/>
      <c r="C75" s="165"/>
      <c r="D75" s="172" t="s">
        <v>15</v>
      </c>
      <c r="E75" s="173"/>
      <c r="F75" s="162"/>
      <c r="G75" s="126"/>
      <c r="H75" s="126">
        <f t="shared" si="7"/>
        <v>0</v>
      </c>
    </row>
    <row r="76" spans="1:8" ht="12" customHeight="1" x14ac:dyDescent="0.25">
      <c r="A76" s="137"/>
      <c r="B76" s="138"/>
      <c r="C76" s="168"/>
      <c r="D76" s="172" t="s">
        <v>195</v>
      </c>
      <c r="E76" s="173"/>
      <c r="F76" s="162"/>
      <c r="G76" s="126"/>
      <c r="H76" s="126">
        <f t="shared" si="7"/>
        <v>0</v>
      </c>
    </row>
    <row r="77" spans="1:8" s="150" customFormat="1" ht="12" customHeight="1" x14ac:dyDescent="0.25">
      <c r="A77" s="131">
        <v>9</v>
      </c>
      <c r="B77" s="143" t="s">
        <v>200</v>
      </c>
      <c r="C77" s="169" t="s">
        <v>188</v>
      </c>
      <c r="D77" s="170"/>
      <c r="E77" s="171"/>
      <c r="F77" s="179">
        <v>1</v>
      </c>
      <c r="G77" s="180"/>
      <c r="H77" s="181"/>
    </row>
    <row r="78" spans="1:8" ht="12" customHeight="1" x14ac:dyDescent="0.25">
      <c r="A78" s="151"/>
      <c r="B78" s="152"/>
      <c r="C78" s="153" t="s">
        <v>189</v>
      </c>
      <c r="D78" s="154"/>
      <c r="E78" s="155"/>
      <c r="F78" s="182">
        <v>1</v>
      </c>
      <c r="G78" s="183"/>
      <c r="H78" s="184"/>
    </row>
    <row r="79" spans="1:8" ht="12" customHeight="1" x14ac:dyDescent="0.25">
      <c r="A79" s="151"/>
      <c r="B79" s="152"/>
      <c r="C79" s="159" t="s">
        <v>190</v>
      </c>
      <c r="D79" s="160"/>
      <c r="E79" s="161"/>
      <c r="F79" s="126">
        <f>SUM(F80:F85)</f>
        <v>30</v>
      </c>
      <c r="G79" s="126">
        <f>SUM(G80:G85)</f>
        <v>21</v>
      </c>
      <c r="H79" s="126">
        <f>SUM(F79+G79)</f>
        <v>51</v>
      </c>
    </row>
    <row r="80" spans="1:8" ht="12" customHeight="1" x14ac:dyDescent="0.25">
      <c r="A80" s="151"/>
      <c r="B80" s="152"/>
      <c r="C80" s="163" t="s">
        <v>191</v>
      </c>
      <c r="D80" s="164" t="s">
        <v>192</v>
      </c>
      <c r="E80" s="164"/>
      <c r="F80" s="126">
        <v>12</v>
      </c>
      <c r="G80" s="126">
        <v>16</v>
      </c>
      <c r="H80" s="126">
        <f t="shared" ref="H80:H85" si="8">SUM(F80+G80)</f>
        <v>28</v>
      </c>
    </row>
    <row r="81" spans="1:8" ht="12" customHeight="1" x14ac:dyDescent="0.25">
      <c r="A81" s="151"/>
      <c r="B81" s="152"/>
      <c r="C81" s="165"/>
      <c r="D81" s="172" t="s">
        <v>193</v>
      </c>
      <c r="E81" s="173"/>
      <c r="F81" s="126">
        <v>12</v>
      </c>
      <c r="G81" s="126">
        <v>3</v>
      </c>
      <c r="H81" s="126">
        <f t="shared" si="8"/>
        <v>15</v>
      </c>
    </row>
    <row r="82" spans="1:8" ht="12" customHeight="1" x14ac:dyDescent="0.25">
      <c r="A82" s="151"/>
      <c r="B82" s="152"/>
      <c r="C82" s="165"/>
      <c r="D82" s="172" t="s">
        <v>11</v>
      </c>
      <c r="E82" s="173"/>
      <c r="F82" s="126">
        <v>2</v>
      </c>
      <c r="G82" s="126"/>
      <c r="H82" s="126">
        <f t="shared" si="8"/>
        <v>2</v>
      </c>
    </row>
    <row r="83" spans="1:8" ht="12" customHeight="1" x14ac:dyDescent="0.25">
      <c r="A83" s="151"/>
      <c r="B83" s="152"/>
      <c r="C83" s="165"/>
      <c r="D83" s="172" t="s">
        <v>194</v>
      </c>
      <c r="E83" s="173"/>
      <c r="F83" s="126"/>
      <c r="G83" s="126"/>
      <c r="H83" s="126">
        <f t="shared" si="8"/>
        <v>0</v>
      </c>
    </row>
    <row r="84" spans="1:8" ht="12" customHeight="1" x14ac:dyDescent="0.25">
      <c r="A84" s="151"/>
      <c r="B84" s="152"/>
      <c r="C84" s="165"/>
      <c r="D84" s="172" t="s">
        <v>15</v>
      </c>
      <c r="E84" s="173"/>
      <c r="F84" s="126">
        <v>1</v>
      </c>
      <c r="G84" s="126">
        <v>2</v>
      </c>
      <c r="H84" s="126">
        <f t="shared" si="8"/>
        <v>3</v>
      </c>
    </row>
    <row r="85" spans="1:8" ht="12" customHeight="1" x14ac:dyDescent="0.25">
      <c r="A85" s="137"/>
      <c r="B85" s="167"/>
      <c r="C85" s="168"/>
      <c r="D85" s="172" t="s">
        <v>195</v>
      </c>
      <c r="E85" s="173"/>
      <c r="F85" s="126">
        <v>3</v>
      </c>
      <c r="G85" s="126"/>
      <c r="H85" s="126">
        <f t="shared" si="8"/>
        <v>3</v>
      </c>
    </row>
    <row r="86" spans="1:8" s="150" customFormat="1" ht="12" customHeight="1" x14ac:dyDescent="0.25">
      <c r="A86" s="131">
        <v>10</v>
      </c>
      <c r="B86" s="143" t="s">
        <v>201</v>
      </c>
      <c r="C86" s="169" t="s">
        <v>188</v>
      </c>
      <c r="D86" s="170"/>
      <c r="E86" s="171"/>
      <c r="F86" s="147">
        <v>2</v>
      </c>
      <c r="G86" s="148"/>
      <c r="H86" s="149"/>
    </row>
    <row r="87" spans="1:8" ht="12" customHeight="1" x14ac:dyDescent="0.25">
      <c r="A87" s="151"/>
      <c r="B87" s="152"/>
      <c r="C87" s="153" t="s">
        <v>189</v>
      </c>
      <c r="D87" s="154"/>
      <c r="E87" s="155"/>
      <c r="F87" s="156">
        <v>2</v>
      </c>
      <c r="G87" s="157"/>
      <c r="H87" s="158"/>
    </row>
    <row r="88" spans="1:8" ht="12" customHeight="1" x14ac:dyDescent="0.25">
      <c r="A88" s="151"/>
      <c r="B88" s="152"/>
      <c r="C88" s="159" t="s">
        <v>190</v>
      </c>
      <c r="D88" s="160"/>
      <c r="E88" s="161"/>
      <c r="F88" s="162">
        <f>SUM(F89:F94)</f>
        <v>107</v>
      </c>
      <c r="G88" s="162">
        <f>SUM(G89:G94)</f>
        <v>6</v>
      </c>
      <c r="H88" s="126">
        <f>SUM(F88+G88)</f>
        <v>113</v>
      </c>
    </row>
    <row r="89" spans="1:8" ht="12" customHeight="1" x14ac:dyDescent="0.25">
      <c r="A89" s="151"/>
      <c r="B89" s="152"/>
      <c r="C89" s="163" t="s">
        <v>191</v>
      </c>
      <c r="D89" s="164" t="s">
        <v>192</v>
      </c>
      <c r="E89" s="164"/>
      <c r="F89" s="162">
        <v>52</v>
      </c>
      <c r="G89" s="126">
        <v>5</v>
      </c>
      <c r="H89" s="126">
        <f t="shared" ref="H89:H94" si="9">SUM(F89+G89)</f>
        <v>57</v>
      </c>
    </row>
    <row r="90" spans="1:8" ht="12" customHeight="1" x14ac:dyDescent="0.25">
      <c r="A90" s="151"/>
      <c r="B90" s="152"/>
      <c r="C90" s="165"/>
      <c r="D90" s="172" t="s">
        <v>193</v>
      </c>
      <c r="E90" s="173"/>
      <c r="F90" s="162">
        <v>1</v>
      </c>
      <c r="G90" s="126">
        <v>0</v>
      </c>
      <c r="H90" s="126">
        <f t="shared" si="9"/>
        <v>1</v>
      </c>
    </row>
    <row r="91" spans="1:8" ht="12" customHeight="1" x14ac:dyDescent="0.25">
      <c r="A91" s="151"/>
      <c r="B91" s="152"/>
      <c r="C91" s="165"/>
      <c r="D91" s="172" t="s">
        <v>11</v>
      </c>
      <c r="E91" s="173"/>
      <c r="F91" s="162">
        <v>1</v>
      </c>
      <c r="G91" s="126">
        <v>1</v>
      </c>
      <c r="H91" s="126">
        <f t="shared" si="9"/>
        <v>2</v>
      </c>
    </row>
    <row r="92" spans="1:8" ht="12" customHeight="1" x14ac:dyDescent="0.25">
      <c r="A92" s="151"/>
      <c r="B92" s="152"/>
      <c r="C92" s="165"/>
      <c r="D92" s="172" t="s">
        <v>194</v>
      </c>
      <c r="E92" s="173"/>
      <c r="F92" s="162"/>
      <c r="G92" s="126">
        <v>0</v>
      </c>
      <c r="H92" s="126">
        <f t="shared" si="9"/>
        <v>0</v>
      </c>
    </row>
    <row r="93" spans="1:8" ht="12" customHeight="1" x14ac:dyDescent="0.25">
      <c r="A93" s="151"/>
      <c r="B93" s="152"/>
      <c r="C93" s="165"/>
      <c r="D93" s="172" t="s">
        <v>15</v>
      </c>
      <c r="E93" s="173"/>
      <c r="F93" s="162">
        <v>1</v>
      </c>
      <c r="G93" s="126">
        <v>0</v>
      </c>
      <c r="H93" s="126">
        <f t="shared" si="9"/>
        <v>1</v>
      </c>
    </row>
    <row r="94" spans="1:8" ht="12" customHeight="1" x14ac:dyDescent="0.25">
      <c r="A94" s="137"/>
      <c r="B94" s="167"/>
      <c r="C94" s="168"/>
      <c r="D94" s="172" t="s">
        <v>195</v>
      </c>
      <c r="E94" s="173"/>
      <c r="F94" s="162">
        <v>52</v>
      </c>
      <c r="G94" s="126">
        <v>0</v>
      </c>
      <c r="H94" s="126">
        <f t="shared" si="9"/>
        <v>52</v>
      </c>
    </row>
    <row r="95" spans="1:8" s="150" customFormat="1" ht="12" customHeight="1" x14ac:dyDescent="0.25">
      <c r="A95" s="131">
        <v>11</v>
      </c>
      <c r="B95" s="143" t="s">
        <v>202</v>
      </c>
      <c r="C95" s="169" t="s">
        <v>188</v>
      </c>
      <c r="D95" s="170"/>
      <c r="E95" s="171"/>
      <c r="F95" s="147">
        <v>2</v>
      </c>
      <c r="G95" s="148"/>
      <c r="H95" s="149"/>
    </row>
    <row r="96" spans="1:8" ht="12" customHeight="1" x14ac:dyDescent="0.25">
      <c r="A96" s="151"/>
      <c r="B96" s="152"/>
      <c r="C96" s="153" t="s">
        <v>189</v>
      </c>
      <c r="D96" s="154"/>
      <c r="E96" s="155"/>
      <c r="F96" s="156">
        <v>1</v>
      </c>
      <c r="G96" s="157"/>
      <c r="H96" s="158"/>
    </row>
    <row r="97" spans="1:8" ht="12" customHeight="1" x14ac:dyDescent="0.25">
      <c r="A97" s="151"/>
      <c r="B97" s="152"/>
      <c r="C97" s="159" t="s">
        <v>190</v>
      </c>
      <c r="D97" s="160"/>
      <c r="E97" s="161"/>
      <c r="F97" s="162">
        <f>SUM(F98:F103)</f>
        <v>57</v>
      </c>
      <c r="G97" s="162">
        <f>SUM(G98:G103)</f>
        <v>27</v>
      </c>
      <c r="H97" s="126">
        <f>SUM(F97+G97)</f>
        <v>84</v>
      </c>
    </row>
    <row r="98" spans="1:8" ht="12" customHeight="1" x14ac:dyDescent="0.25">
      <c r="A98" s="151"/>
      <c r="B98" s="152"/>
      <c r="C98" s="163" t="s">
        <v>191</v>
      </c>
      <c r="D98" s="164" t="s">
        <v>192</v>
      </c>
      <c r="E98" s="164"/>
      <c r="F98" s="162">
        <v>16</v>
      </c>
      <c r="G98" s="126">
        <v>11</v>
      </c>
      <c r="H98" s="126">
        <f t="shared" ref="H98:H103" si="10">SUM(F98+G98)</f>
        <v>27</v>
      </c>
    </row>
    <row r="99" spans="1:8" ht="12" customHeight="1" x14ac:dyDescent="0.25">
      <c r="A99" s="151"/>
      <c r="B99" s="152"/>
      <c r="C99" s="165"/>
      <c r="D99" s="172" t="s">
        <v>193</v>
      </c>
      <c r="E99" s="173"/>
      <c r="F99" s="162">
        <v>6</v>
      </c>
      <c r="G99" s="126">
        <v>1</v>
      </c>
      <c r="H99" s="126">
        <f t="shared" si="10"/>
        <v>7</v>
      </c>
    </row>
    <row r="100" spans="1:8" ht="12" customHeight="1" x14ac:dyDescent="0.25">
      <c r="A100" s="151"/>
      <c r="B100" s="152"/>
      <c r="C100" s="165"/>
      <c r="D100" s="172" t="s">
        <v>11</v>
      </c>
      <c r="E100" s="173"/>
      <c r="F100" s="162"/>
      <c r="G100" s="126">
        <v>5</v>
      </c>
      <c r="H100" s="126">
        <f t="shared" si="10"/>
        <v>5</v>
      </c>
    </row>
    <row r="101" spans="1:8" ht="12" customHeight="1" x14ac:dyDescent="0.25">
      <c r="A101" s="151"/>
      <c r="B101" s="152"/>
      <c r="C101" s="165"/>
      <c r="D101" s="172" t="s">
        <v>194</v>
      </c>
      <c r="E101" s="173"/>
      <c r="F101" s="162"/>
      <c r="G101" s="126"/>
      <c r="H101" s="126">
        <f t="shared" si="10"/>
        <v>0</v>
      </c>
    </row>
    <row r="102" spans="1:8" ht="12" customHeight="1" x14ac:dyDescent="0.25">
      <c r="A102" s="151"/>
      <c r="B102" s="152"/>
      <c r="C102" s="165"/>
      <c r="D102" s="172" t="s">
        <v>15</v>
      </c>
      <c r="E102" s="173"/>
      <c r="F102" s="162"/>
      <c r="G102" s="126">
        <v>2</v>
      </c>
      <c r="H102" s="126">
        <f t="shared" si="10"/>
        <v>2</v>
      </c>
    </row>
    <row r="103" spans="1:8" ht="12" customHeight="1" x14ac:dyDescent="0.25">
      <c r="A103" s="137"/>
      <c r="B103" s="167"/>
      <c r="C103" s="168"/>
      <c r="D103" s="172" t="s">
        <v>195</v>
      </c>
      <c r="E103" s="173"/>
      <c r="F103" s="162">
        <v>35</v>
      </c>
      <c r="G103" s="126">
        <v>8</v>
      </c>
      <c r="H103" s="126">
        <f t="shared" si="10"/>
        <v>43</v>
      </c>
    </row>
    <row r="104" spans="1:8" ht="12" customHeight="1" x14ac:dyDescent="0.25">
      <c r="A104" s="131">
        <v>12</v>
      </c>
      <c r="B104" s="143" t="s">
        <v>203</v>
      </c>
      <c r="C104" s="169" t="s">
        <v>188</v>
      </c>
      <c r="D104" s="170"/>
      <c r="E104" s="171"/>
      <c r="F104" s="147">
        <v>1</v>
      </c>
      <c r="G104" s="148"/>
      <c r="H104" s="149"/>
    </row>
    <row r="105" spans="1:8" ht="12" customHeight="1" x14ac:dyDescent="0.25">
      <c r="A105" s="151"/>
      <c r="B105" s="152"/>
      <c r="C105" s="153" t="s">
        <v>189</v>
      </c>
      <c r="D105" s="154"/>
      <c r="E105" s="155"/>
      <c r="F105" s="156">
        <v>1</v>
      </c>
      <c r="G105" s="157"/>
      <c r="H105" s="158"/>
    </row>
    <row r="106" spans="1:8" ht="12" customHeight="1" x14ac:dyDescent="0.25">
      <c r="A106" s="151"/>
      <c r="B106" s="152"/>
      <c r="C106" s="159" t="s">
        <v>190</v>
      </c>
      <c r="D106" s="160"/>
      <c r="E106" s="161"/>
      <c r="F106" s="126">
        <f>SUM(F107:F112)</f>
        <v>43</v>
      </c>
      <c r="G106" s="126"/>
      <c r="H106" s="126">
        <f t="shared" ref="H106:H112" si="11">SUM(F106+G106)</f>
        <v>43</v>
      </c>
    </row>
    <row r="107" spans="1:8" ht="12" customHeight="1" x14ac:dyDescent="0.25">
      <c r="A107" s="151"/>
      <c r="B107" s="152"/>
      <c r="C107" s="163" t="s">
        <v>191</v>
      </c>
      <c r="D107" s="164" t="s">
        <v>192</v>
      </c>
      <c r="E107" s="164"/>
      <c r="F107" s="162">
        <v>17</v>
      </c>
      <c r="G107" s="126"/>
      <c r="H107" s="126">
        <f t="shared" si="11"/>
        <v>17</v>
      </c>
    </row>
    <row r="108" spans="1:8" ht="12" customHeight="1" x14ac:dyDescent="0.25">
      <c r="A108" s="151"/>
      <c r="B108" s="152"/>
      <c r="C108" s="165"/>
      <c r="D108" s="172" t="s">
        <v>193</v>
      </c>
      <c r="E108" s="173"/>
      <c r="F108" s="162"/>
      <c r="G108" s="126"/>
      <c r="H108" s="126">
        <f t="shared" si="11"/>
        <v>0</v>
      </c>
    </row>
    <row r="109" spans="1:8" ht="12" customHeight="1" x14ac:dyDescent="0.25">
      <c r="A109" s="151"/>
      <c r="B109" s="152"/>
      <c r="C109" s="165"/>
      <c r="D109" s="172" t="s">
        <v>11</v>
      </c>
      <c r="E109" s="173"/>
      <c r="F109" s="162"/>
      <c r="G109" s="126"/>
      <c r="H109" s="126">
        <f t="shared" si="11"/>
        <v>0</v>
      </c>
    </row>
    <row r="110" spans="1:8" ht="12" customHeight="1" x14ac:dyDescent="0.25">
      <c r="A110" s="151"/>
      <c r="B110" s="152"/>
      <c r="C110" s="165"/>
      <c r="D110" s="172" t="s">
        <v>194</v>
      </c>
      <c r="E110" s="173"/>
      <c r="F110" s="162"/>
      <c r="G110" s="126"/>
      <c r="H110" s="126">
        <f t="shared" si="11"/>
        <v>0</v>
      </c>
    </row>
    <row r="111" spans="1:8" ht="12" customHeight="1" x14ac:dyDescent="0.25">
      <c r="A111" s="151"/>
      <c r="B111" s="152"/>
      <c r="C111" s="165"/>
      <c r="D111" s="172" t="s">
        <v>15</v>
      </c>
      <c r="E111" s="173"/>
      <c r="F111" s="162">
        <v>3</v>
      </c>
      <c r="G111" s="126"/>
      <c r="H111" s="126">
        <f t="shared" si="11"/>
        <v>3</v>
      </c>
    </row>
    <row r="112" spans="1:8" ht="12" customHeight="1" x14ac:dyDescent="0.25">
      <c r="A112" s="137"/>
      <c r="B112" s="167"/>
      <c r="C112" s="168"/>
      <c r="D112" s="172" t="s">
        <v>195</v>
      </c>
      <c r="E112" s="173"/>
      <c r="F112" s="162">
        <v>23</v>
      </c>
      <c r="G112" s="126"/>
      <c r="H112" s="126">
        <f t="shared" si="11"/>
        <v>23</v>
      </c>
    </row>
    <row r="113" spans="1:8" s="150" customFormat="1" ht="12" customHeight="1" x14ac:dyDescent="0.25">
      <c r="A113" s="131">
        <v>13</v>
      </c>
      <c r="B113" s="143" t="s">
        <v>204</v>
      </c>
      <c r="C113" s="169" t="s">
        <v>188</v>
      </c>
      <c r="D113" s="170"/>
      <c r="E113" s="171"/>
      <c r="F113" s="147">
        <v>2</v>
      </c>
      <c r="G113" s="148"/>
      <c r="H113" s="149"/>
    </row>
    <row r="114" spans="1:8" ht="12" customHeight="1" x14ac:dyDescent="0.25">
      <c r="A114" s="151"/>
      <c r="B114" s="152"/>
      <c r="C114" s="153" t="s">
        <v>189</v>
      </c>
      <c r="D114" s="154"/>
      <c r="E114" s="155"/>
      <c r="F114" s="156">
        <v>2</v>
      </c>
      <c r="G114" s="157"/>
      <c r="H114" s="158"/>
    </row>
    <row r="115" spans="1:8" ht="12" customHeight="1" x14ac:dyDescent="0.25">
      <c r="A115" s="151"/>
      <c r="B115" s="152"/>
      <c r="C115" s="159" t="s">
        <v>190</v>
      </c>
      <c r="D115" s="160"/>
      <c r="E115" s="161"/>
      <c r="F115" s="162">
        <f>SUM(F116:F121)</f>
        <v>73</v>
      </c>
      <c r="G115" s="162">
        <f>SUM(G116:G121)</f>
        <v>37</v>
      </c>
      <c r="H115" s="126">
        <f>SUM(F115+G115)</f>
        <v>110</v>
      </c>
    </row>
    <row r="116" spans="1:8" ht="12" customHeight="1" x14ac:dyDescent="0.25">
      <c r="A116" s="151"/>
      <c r="B116" s="152"/>
      <c r="C116" s="163" t="s">
        <v>191</v>
      </c>
      <c r="D116" s="164" t="s">
        <v>192</v>
      </c>
      <c r="E116" s="164"/>
      <c r="F116" s="162">
        <v>22</v>
      </c>
      <c r="G116" s="126">
        <v>17</v>
      </c>
      <c r="H116" s="126">
        <f t="shared" ref="H116:H121" si="12">SUM(F116+G116)</f>
        <v>39</v>
      </c>
    </row>
    <row r="117" spans="1:8" ht="12" customHeight="1" x14ac:dyDescent="0.25">
      <c r="A117" s="151"/>
      <c r="B117" s="152"/>
      <c r="C117" s="165"/>
      <c r="D117" s="172" t="s">
        <v>193</v>
      </c>
      <c r="E117" s="173"/>
      <c r="F117" s="162">
        <v>3</v>
      </c>
      <c r="G117" s="126"/>
      <c r="H117" s="126">
        <f t="shared" si="12"/>
        <v>3</v>
      </c>
    </row>
    <row r="118" spans="1:8" ht="12" customHeight="1" x14ac:dyDescent="0.25">
      <c r="A118" s="151"/>
      <c r="B118" s="152"/>
      <c r="C118" s="165"/>
      <c r="D118" s="172" t="s">
        <v>11</v>
      </c>
      <c r="E118" s="173"/>
      <c r="F118" s="162">
        <v>2</v>
      </c>
      <c r="G118" s="126"/>
      <c r="H118" s="126">
        <f t="shared" si="12"/>
        <v>2</v>
      </c>
    </row>
    <row r="119" spans="1:8" ht="12" customHeight="1" x14ac:dyDescent="0.25">
      <c r="A119" s="151"/>
      <c r="B119" s="152"/>
      <c r="C119" s="165"/>
      <c r="D119" s="172" t="s">
        <v>194</v>
      </c>
      <c r="E119" s="173"/>
      <c r="F119" s="162"/>
      <c r="G119" s="126"/>
      <c r="H119" s="126">
        <f t="shared" si="12"/>
        <v>0</v>
      </c>
    </row>
    <row r="120" spans="1:8" ht="12" customHeight="1" x14ac:dyDescent="0.25">
      <c r="A120" s="151"/>
      <c r="B120" s="152"/>
      <c r="C120" s="165"/>
      <c r="D120" s="172" t="s">
        <v>15</v>
      </c>
      <c r="E120" s="173"/>
      <c r="F120" s="162"/>
      <c r="G120" s="126"/>
      <c r="H120" s="126">
        <f t="shared" si="12"/>
        <v>0</v>
      </c>
    </row>
    <row r="121" spans="1:8" ht="12" customHeight="1" x14ac:dyDescent="0.25">
      <c r="A121" s="137"/>
      <c r="B121" s="167"/>
      <c r="C121" s="168"/>
      <c r="D121" s="172" t="s">
        <v>195</v>
      </c>
      <c r="E121" s="173"/>
      <c r="F121" s="162">
        <v>46</v>
      </c>
      <c r="G121" s="126">
        <v>20</v>
      </c>
      <c r="H121" s="126">
        <f t="shared" si="12"/>
        <v>66</v>
      </c>
    </row>
    <row r="122" spans="1:8" s="150" customFormat="1" ht="12" customHeight="1" x14ac:dyDescent="0.25">
      <c r="A122" s="131">
        <v>14</v>
      </c>
      <c r="B122" s="143" t="s">
        <v>205</v>
      </c>
      <c r="C122" s="169" t="s">
        <v>188</v>
      </c>
      <c r="D122" s="170"/>
      <c r="E122" s="171"/>
      <c r="F122" s="147">
        <v>1</v>
      </c>
      <c r="G122" s="148"/>
      <c r="H122" s="149"/>
    </row>
    <row r="123" spans="1:8" ht="12" customHeight="1" x14ac:dyDescent="0.25">
      <c r="A123" s="151"/>
      <c r="B123" s="152"/>
      <c r="C123" s="153" t="s">
        <v>189</v>
      </c>
      <c r="D123" s="154"/>
      <c r="E123" s="155"/>
      <c r="F123" s="156">
        <v>1</v>
      </c>
      <c r="G123" s="157"/>
      <c r="H123" s="158"/>
    </row>
    <row r="124" spans="1:8" ht="12" customHeight="1" x14ac:dyDescent="0.25">
      <c r="A124" s="151"/>
      <c r="B124" s="152"/>
      <c r="C124" s="159" t="s">
        <v>190</v>
      </c>
      <c r="D124" s="160"/>
      <c r="E124" s="161"/>
      <c r="F124" s="162">
        <f>SUM(F125:F130)</f>
        <v>3</v>
      </c>
      <c r="G124" s="162">
        <f>SUM(G125:G130)</f>
        <v>7</v>
      </c>
      <c r="H124" s="126">
        <f>SUM(F124+G124)</f>
        <v>10</v>
      </c>
    </row>
    <row r="125" spans="1:8" ht="12" customHeight="1" x14ac:dyDescent="0.25">
      <c r="A125" s="151"/>
      <c r="B125" s="152"/>
      <c r="C125" s="163" t="s">
        <v>191</v>
      </c>
      <c r="D125" s="164" t="s">
        <v>192</v>
      </c>
      <c r="E125" s="164"/>
      <c r="F125" s="162">
        <v>3</v>
      </c>
      <c r="G125" s="126">
        <v>5</v>
      </c>
      <c r="H125" s="126">
        <f t="shared" ref="H125:H130" si="13">SUM(F125+G125)</f>
        <v>8</v>
      </c>
    </row>
    <row r="126" spans="1:8" ht="12" customHeight="1" x14ac:dyDescent="0.25">
      <c r="A126" s="151"/>
      <c r="B126" s="152"/>
      <c r="C126" s="165"/>
      <c r="D126" s="172" t="s">
        <v>193</v>
      </c>
      <c r="E126" s="173"/>
      <c r="F126" s="162"/>
      <c r="G126" s="126"/>
      <c r="H126" s="126">
        <f t="shared" si="13"/>
        <v>0</v>
      </c>
    </row>
    <row r="127" spans="1:8" ht="12" customHeight="1" x14ac:dyDescent="0.25">
      <c r="A127" s="151"/>
      <c r="B127" s="152"/>
      <c r="C127" s="165"/>
      <c r="D127" s="172" t="s">
        <v>11</v>
      </c>
      <c r="E127" s="173"/>
      <c r="F127" s="162"/>
      <c r="G127" s="126">
        <v>2</v>
      </c>
      <c r="H127" s="126">
        <f t="shared" si="13"/>
        <v>2</v>
      </c>
    </row>
    <row r="128" spans="1:8" ht="12" customHeight="1" x14ac:dyDescent="0.25">
      <c r="A128" s="151"/>
      <c r="B128" s="152"/>
      <c r="C128" s="165"/>
      <c r="D128" s="172" t="s">
        <v>194</v>
      </c>
      <c r="E128" s="173"/>
      <c r="F128" s="162"/>
      <c r="G128" s="126"/>
      <c r="H128" s="126">
        <f t="shared" si="13"/>
        <v>0</v>
      </c>
    </row>
    <row r="129" spans="1:8" ht="12" customHeight="1" x14ac:dyDescent="0.25">
      <c r="A129" s="151"/>
      <c r="B129" s="152"/>
      <c r="C129" s="165"/>
      <c r="D129" s="172" t="s">
        <v>15</v>
      </c>
      <c r="E129" s="173"/>
      <c r="F129" s="162"/>
      <c r="G129" s="126"/>
      <c r="H129" s="126">
        <f t="shared" si="13"/>
        <v>0</v>
      </c>
    </row>
    <row r="130" spans="1:8" ht="12" customHeight="1" x14ac:dyDescent="0.25">
      <c r="A130" s="137"/>
      <c r="B130" s="167"/>
      <c r="C130" s="168"/>
      <c r="D130" s="172" t="s">
        <v>195</v>
      </c>
      <c r="E130" s="173"/>
      <c r="F130" s="162"/>
      <c r="G130" s="126"/>
      <c r="H130" s="126">
        <f t="shared" si="13"/>
        <v>0</v>
      </c>
    </row>
    <row r="131" spans="1:8" s="150" customFormat="1" ht="12" customHeight="1" x14ac:dyDescent="0.25">
      <c r="A131" s="131">
        <v>15</v>
      </c>
      <c r="B131" s="143" t="s">
        <v>206</v>
      </c>
      <c r="C131" s="169" t="s">
        <v>188</v>
      </c>
      <c r="D131" s="170"/>
      <c r="E131" s="171"/>
      <c r="F131" s="147">
        <v>1</v>
      </c>
      <c r="G131" s="148"/>
      <c r="H131" s="149"/>
    </row>
    <row r="132" spans="1:8" ht="12" customHeight="1" x14ac:dyDescent="0.25">
      <c r="A132" s="151"/>
      <c r="B132" s="152"/>
      <c r="C132" s="153" t="s">
        <v>189</v>
      </c>
      <c r="D132" s="154"/>
      <c r="E132" s="155"/>
      <c r="F132" s="156">
        <v>1</v>
      </c>
      <c r="G132" s="157"/>
      <c r="H132" s="158"/>
    </row>
    <row r="133" spans="1:8" ht="12" customHeight="1" x14ac:dyDescent="0.25">
      <c r="A133" s="151"/>
      <c r="B133" s="152"/>
      <c r="C133" s="159" t="s">
        <v>190</v>
      </c>
      <c r="D133" s="160"/>
      <c r="E133" s="161"/>
      <c r="F133" s="162">
        <f>SUM(F134:F139)</f>
        <v>51</v>
      </c>
      <c r="G133" s="162">
        <f>SUM(G134:G139)</f>
        <v>19</v>
      </c>
      <c r="H133" s="126">
        <f>SUM(F133+G133)</f>
        <v>70</v>
      </c>
    </row>
    <row r="134" spans="1:8" ht="12" customHeight="1" x14ac:dyDescent="0.25">
      <c r="A134" s="151"/>
      <c r="B134" s="152"/>
      <c r="C134" s="163" t="s">
        <v>191</v>
      </c>
      <c r="D134" s="164" t="s">
        <v>192</v>
      </c>
      <c r="E134" s="164"/>
      <c r="F134" s="162">
        <v>17</v>
      </c>
      <c r="G134" s="126">
        <v>19</v>
      </c>
      <c r="H134" s="126">
        <f t="shared" ref="H134:H139" si="14">SUM(F134+G134)</f>
        <v>36</v>
      </c>
    </row>
    <row r="135" spans="1:8" ht="12" customHeight="1" x14ac:dyDescent="0.25">
      <c r="A135" s="151"/>
      <c r="B135" s="152"/>
      <c r="C135" s="165"/>
      <c r="D135" s="172" t="s">
        <v>193</v>
      </c>
      <c r="E135" s="173"/>
      <c r="F135" s="162">
        <v>2</v>
      </c>
      <c r="G135" s="126"/>
      <c r="H135" s="126">
        <f t="shared" si="14"/>
        <v>2</v>
      </c>
    </row>
    <row r="136" spans="1:8" ht="12" customHeight="1" x14ac:dyDescent="0.25">
      <c r="A136" s="151"/>
      <c r="B136" s="152"/>
      <c r="C136" s="165"/>
      <c r="D136" s="172" t="s">
        <v>11</v>
      </c>
      <c r="E136" s="173"/>
      <c r="F136" s="162">
        <v>1</v>
      </c>
      <c r="G136" s="126"/>
      <c r="H136" s="126">
        <f t="shared" si="14"/>
        <v>1</v>
      </c>
    </row>
    <row r="137" spans="1:8" ht="12" customHeight="1" x14ac:dyDescent="0.25">
      <c r="A137" s="151"/>
      <c r="B137" s="152"/>
      <c r="C137" s="165"/>
      <c r="D137" s="172" t="s">
        <v>194</v>
      </c>
      <c r="E137" s="173"/>
      <c r="F137" s="162"/>
      <c r="G137" s="126"/>
      <c r="H137" s="126">
        <f t="shared" si="14"/>
        <v>0</v>
      </c>
    </row>
    <row r="138" spans="1:8" ht="12" customHeight="1" x14ac:dyDescent="0.25">
      <c r="A138" s="151"/>
      <c r="B138" s="152"/>
      <c r="C138" s="165"/>
      <c r="D138" s="172" t="s">
        <v>15</v>
      </c>
      <c r="E138" s="173"/>
      <c r="F138" s="162"/>
      <c r="G138" s="126"/>
      <c r="H138" s="126">
        <f t="shared" si="14"/>
        <v>0</v>
      </c>
    </row>
    <row r="139" spans="1:8" ht="12" customHeight="1" x14ac:dyDescent="0.25">
      <c r="A139" s="137"/>
      <c r="B139" s="167"/>
      <c r="C139" s="168"/>
      <c r="D139" s="172" t="s">
        <v>195</v>
      </c>
      <c r="E139" s="173"/>
      <c r="F139" s="162">
        <v>31</v>
      </c>
      <c r="G139" s="126"/>
      <c r="H139" s="126">
        <f t="shared" si="14"/>
        <v>31</v>
      </c>
    </row>
    <row r="140" spans="1:8" s="150" customFormat="1" ht="12" customHeight="1" x14ac:dyDescent="0.25">
      <c r="A140" s="131"/>
      <c r="B140" s="185" t="s">
        <v>207</v>
      </c>
      <c r="C140" s="186" t="s">
        <v>188</v>
      </c>
      <c r="D140" s="186"/>
      <c r="E140" s="186"/>
      <c r="F140" s="147">
        <f t="shared" ref="F140:F148" si="15">SUM(F5+F14+F23+F32+F41+F50+F59+F77+F86+F113+F104+F95+F68+F131+F122)</f>
        <v>18</v>
      </c>
      <c r="G140" s="148"/>
      <c r="H140" s="149"/>
    </row>
    <row r="141" spans="1:8" ht="12" customHeight="1" x14ac:dyDescent="0.25">
      <c r="A141" s="151"/>
      <c r="B141" s="187"/>
      <c r="C141" s="188" t="s">
        <v>189</v>
      </c>
      <c r="D141" s="189"/>
      <c r="E141" s="190"/>
      <c r="F141" s="147">
        <f t="shared" si="15"/>
        <v>18</v>
      </c>
      <c r="G141" s="148"/>
      <c r="H141" s="149"/>
    </row>
    <row r="142" spans="1:8" x14ac:dyDescent="0.25">
      <c r="A142" s="151"/>
      <c r="B142" s="187"/>
      <c r="C142" s="191" t="s">
        <v>190</v>
      </c>
      <c r="D142" s="192"/>
      <c r="E142" s="193"/>
      <c r="F142" s="194">
        <f t="shared" si="15"/>
        <v>751</v>
      </c>
      <c r="G142" s="194">
        <f t="shared" ref="G142:H148" si="16">SUM(G7+G16+G25+G34+G43+G52+G61+G79+G88+G115+G106+G97+G70+G133+G124)</f>
        <v>211</v>
      </c>
      <c r="H142" s="194">
        <f>SUM(H7+H16+H25+H34+H43+H52+H61+H79+H88+H115+H106+H97+H70+H133+H124)</f>
        <v>962</v>
      </c>
    </row>
    <row r="143" spans="1:8" ht="15" customHeight="1" x14ac:dyDescent="0.25">
      <c r="A143" s="151"/>
      <c r="B143" s="187"/>
      <c r="C143" s="195" t="s">
        <v>191</v>
      </c>
      <c r="D143" s="196" t="s">
        <v>192</v>
      </c>
      <c r="E143" s="196"/>
      <c r="F143" s="194">
        <f t="shared" si="15"/>
        <v>258</v>
      </c>
      <c r="G143" s="194">
        <f t="shared" si="16"/>
        <v>150</v>
      </c>
      <c r="H143" s="194">
        <f t="shared" si="16"/>
        <v>408</v>
      </c>
    </row>
    <row r="144" spans="1:8" ht="12" customHeight="1" x14ac:dyDescent="0.25">
      <c r="A144" s="151"/>
      <c r="B144" s="187"/>
      <c r="C144" s="197"/>
      <c r="D144" s="198" t="s">
        <v>193</v>
      </c>
      <c r="E144" s="199"/>
      <c r="F144" s="194">
        <f t="shared" si="15"/>
        <v>64</v>
      </c>
      <c r="G144" s="194">
        <f t="shared" si="16"/>
        <v>6</v>
      </c>
      <c r="H144" s="194">
        <f t="shared" si="16"/>
        <v>70</v>
      </c>
    </row>
    <row r="145" spans="1:8" ht="12" customHeight="1" x14ac:dyDescent="0.25">
      <c r="A145" s="151"/>
      <c r="B145" s="187"/>
      <c r="C145" s="197"/>
      <c r="D145" s="198" t="s">
        <v>11</v>
      </c>
      <c r="E145" s="199"/>
      <c r="F145" s="194">
        <f t="shared" si="15"/>
        <v>35</v>
      </c>
      <c r="G145" s="194">
        <f t="shared" si="16"/>
        <v>13</v>
      </c>
      <c r="H145" s="194">
        <f t="shared" si="16"/>
        <v>48</v>
      </c>
    </row>
    <row r="146" spans="1:8" ht="12" customHeight="1" x14ac:dyDescent="0.25">
      <c r="A146" s="151"/>
      <c r="B146" s="187"/>
      <c r="C146" s="197"/>
      <c r="D146" s="198" t="s">
        <v>194</v>
      </c>
      <c r="E146" s="199"/>
      <c r="F146" s="194">
        <f t="shared" si="15"/>
        <v>0</v>
      </c>
      <c r="G146" s="194">
        <f t="shared" si="16"/>
        <v>0</v>
      </c>
      <c r="H146" s="194">
        <f t="shared" si="16"/>
        <v>0</v>
      </c>
    </row>
    <row r="147" spans="1:8" ht="12" customHeight="1" x14ac:dyDescent="0.25">
      <c r="A147" s="151"/>
      <c r="B147" s="187"/>
      <c r="C147" s="197"/>
      <c r="D147" s="198" t="s">
        <v>15</v>
      </c>
      <c r="E147" s="199"/>
      <c r="F147" s="194">
        <f t="shared" si="15"/>
        <v>43</v>
      </c>
      <c r="G147" s="194">
        <f t="shared" si="16"/>
        <v>8</v>
      </c>
      <c r="H147" s="194">
        <f t="shared" si="16"/>
        <v>51</v>
      </c>
    </row>
    <row r="148" spans="1:8" ht="12" customHeight="1" x14ac:dyDescent="0.25">
      <c r="A148" s="137"/>
      <c r="B148" s="200"/>
      <c r="C148" s="201"/>
      <c r="D148" s="198" t="s">
        <v>195</v>
      </c>
      <c r="E148" s="199"/>
      <c r="F148" s="194">
        <f t="shared" si="15"/>
        <v>351</v>
      </c>
      <c r="G148" s="194">
        <f t="shared" si="16"/>
        <v>34</v>
      </c>
      <c r="H148" s="194">
        <f t="shared" si="16"/>
        <v>385</v>
      </c>
    </row>
    <row r="149" spans="1:8" ht="29.25" customHeight="1" x14ac:dyDescent="0.25">
      <c r="A149" s="202" t="s">
        <v>208</v>
      </c>
      <c r="B149" s="202"/>
      <c r="C149" s="202"/>
      <c r="D149" s="202"/>
      <c r="E149" s="202"/>
      <c r="F149" s="203"/>
    </row>
    <row r="150" spans="1:8" ht="46.5" customHeight="1" x14ac:dyDescent="0.25">
      <c r="A150" s="204" t="s">
        <v>209</v>
      </c>
      <c r="B150" s="204"/>
      <c r="C150" s="204"/>
      <c r="D150" s="204"/>
      <c r="E150" s="204"/>
      <c r="F150" s="204"/>
      <c r="G150" s="204"/>
      <c r="H150" s="204"/>
    </row>
    <row r="151" spans="1:8" ht="45" customHeight="1" x14ac:dyDescent="0.25">
      <c r="A151" s="204" t="s">
        <v>210</v>
      </c>
      <c r="B151" s="204"/>
      <c r="C151" s="204"/>
      <c r="D151" s="204"/>
      <c r="E151" s="204"/>
      <c r="F151" s="204"/>
      <c r="G151" s="204"/>
      <c r="H151" s="204"/>
    </row>
    <row r="152" spans="1:8" ht="48" customHeight="1" x14ac:dyDescent="0.25">
      <c r="A152" s="204" t="s">
        <v>211</v>
      </c>
      <c r="B152" s="204"/>
      <c r="C152" s="204"/>
      <c r="D152" s="204"/>
      <c r="E152" s="204"/>
      <c r="F152" s="204"/>
      <c r="G152" s="204"/>
      <c r="H152" s="204"/>
    </row>
    <row r="153" spans="1:8" ht="36" customHeight="1" x14ac:dyDescent="0.25">
      <c r="A153" s="92"/>
      <c r="B153" s="92"/>
      <c r="C153" s="92"/>
      <c r="D153" s="92"/>
      <c r="E153" s="92"/>
      <c r="F153" s="92"/>
    </row>
  </sheetData>
  <mergeCells count="235">
    <mergeCell ref="A149:F149"/>
    <mergeCell ref="A150:H150"/>
    <mergeCell ref="A151:H151"/>
    <mergeCell ref="A152:H152"/>
    <mergeCell ref="A153:F153"/>
    <mergeCell ref="F140:H140"/>
    <mergeCell ref="C141:E141"/>
    <mergeCell ref="F141:H141"/>
    <mergeCell ref="C142:E142"/>
    <mergeCell ref="C143:C148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A140:A148"/>
    <mergeCell ref="B140:B148"/>
    <mergeCell ref="C140:E140"/>
    <mergeCell ref="D148:E148"/>
    <mergeCell ref="A131:A139"/>
    <mergeCell ref="B131:B139"/>
    <mergeCell ref="C131:E131"/>
    <mergeCell ref="F131:H131"/>
    <mergeCell ref="C132:E132"/>
    <mergeCell ref="F132:H132"/>
    <mergeCell ref="C133:E133"/>
    <mergeCell ref="C134:C139"/>
    <mergeCell ref="D134:E134"/>
    <mergeCell ref="D135:E135"/>
    <mergeCell ref="F122:H122"/>
    <mergeCell ref="C123:E123"/>
    <mergeCell ref="F123:H123"/>
    <mergeCell ref="C124:E124"/>
    <mergeCell ref="C125:C130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A122:A130"/>
    <mergeCell ref="B122:B130"/>
    <mergeCell ref="C122:E122"/>
    <mergeCell ref="D130:E130"/>
    <mergeCell ref="A113:A121"/>
    <mergeCell ref="B113:B121"/>
    <mergeCell ref="C113:E113"/>
    <mergeCell ref="F113:H113"/>
    <mergeCell ref="C114:E114"/>
    <mergeCell ref="F114:H114"/>
    <mergeCell ref="C115:E115"/>
    <mergeCell ref="C116:C121"/>
    <mergeCell ref="D116:E116"/>
    <mergeCell ref="D117:E117"/>
    <mergeCell ref="F104:H104"/>
    <mergeCell ref="C105:E105"/>
    <mergeCell ref="F105:H105"/>
    <mergeCell ref="C106:E106"/>
    <mergeCell ref="C107:C112"/>
    <mergeCell ref="D107:E107"/>
    <mergeCell ref="D108:E108"/>
    <mergeCell ref="D109:E109"/>
    <mergeCell ref="D110:E110"/>
    <mergeCell ref="D111:E111"/>
    <mergeCell ref="D100:E100"/>
    <mergeCell ref="D101:E101"/>
    <mergeCell ref="D102:E102"/>
    <mergeCell ref="D103:E103"/>
    <mergeCell ref="A104:A112"/>
    <mergeCell ref="B104:B112"/>
    <mergeCell ref="C104:E104"/>
    <mergeCell ref="D112:E112"/>
    <mergeCell ref="A95:A103"/>
    <mergeCell ref="B95:B103"/>
    <mergeCell ref="C95:E95"/>
    <mergeCell ref="F95:H95"/>
    <mergeCell ref="C96:E96"/>
    <mergeCell ref="F96:H96"/>
    <mergeCell ref="C97:E97"/>
    <mergeCell ref="C98:C103"/>
    <mergeCell ref="D98:E98"/>
    <mergeCell ref="D99:E99"/>
    <mergeCell ref="F86:H86"/>
    <mergeCell ref="C87:E87"/>
    <mergeCell ref="F87:H87"/>
    <mergeCell ref="C88:E88"/>
    <mergeCell ref="C89:C94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A86:A94"/>
    <mergeCell ref="B86:B94"/>
    <mergeCell ref="C86:E86"/>
    <mergeCell ref="D94:E94"/>
    <mergeCell ref="A77:A85"/>
    <mergeCell ref="B77:B85"/>
    <mergeCell ref="C77:E77"/>
    <mergeCell ref="F77:H77"/>
    <mergeCell ref="C78:E78"/>
    <mergeCell ref="F78:H78"/>
    <mergeCell ref="C79:E79"/>
    <mergeCell ref="C80:C85"/>
    <mergeCell ref="D80:E80"/>
    <mergeCell ref="D81:E81"/>
    <mergeCell ref="F68:H68"/>
    <mergeCell ref="C69:E69"/>
    <mergeCell ref="F69:H69"/>
    <mergeCell ref="C70:E70"/>
    <mergeCell ref="C71:C76"/>
    <mergeCell ref="D71:E71"/>
    <mergeCell ref="D72:E72"/>
    <mergeCell ref="D73:E73"/>
    <mergeCell ref="D74:E74"/>
    <mergeCell ref="D75:E75"/>
    <mergeCell ref="D64:E64"/>
    <mergeCell ref="D65:E65"/>
    <mergeCell ref="D66:E66"/>
    <mergeCell ref="D67:E67"/>
    <mergeCell ref="A68:A76"/>
    <mergeCell ref="B68:B76"/>
    <mergeCell ref="C68:E68"/>
    <mergeCell ref="D76:E76"/>
    <mergeCell ref="A59:A67"/>
    <mergeCell ref="B59:B67"/>
    <mergeCell ref="C59:E59"/>
    <mergeCell ref="F59:H59"/>
    <mergeCell ref="C60:E60"/>
    <mergeCell ref="F60:H60"/>
    <mergeCell ref="C61:E61"/>
    <mergeCell ref="C62:C67"/>
    <mergeCell ref="D62:E62"/>
    <mergeCell ref="D63:E63"/>
    <mergeCell ref="F50:H50"/>
    <mergeCell ref="C51:E51"/>
    <mergeCell ref="F51:H51"/>
    <mergeCell ref="C52:E52"/>
    <mergeCell ref="C53:C58"/>
    <mergeCell ref="D53:E53"/>
    <mergeCell ref="D54:E54"/>
    <mergeCell ref="D55:E55"/>
    <mergeCell ref="D56:E56"/>
    <mergeCell ref="D57:E57"/>
    <mergeCell ref="D46:E46"/>
    <mergeCell ref="D47:E47"/>
    <mergeCell ref="D48:E48"/>
    <mergeCell ref="D49:E49"/>
    <mergeCell ref="A50:A58"/>
    <mergeCell ref="B50:B58"/>
    <mergeCell ref="C50:E50"/>
    <mergeCell ref="D58:E58"/>
    <mergeCell ref="A41:A49"/>
    <mergeCell ref="B41:B49"/>
    <mergeCell ref="C41:E41"/>
    <mergeCell ref="F41:H41"/>
    <mergeCell ref="C42:E42"/>
    <mergeCell ref="F42:H42"/>
    <mergeCell ref="C43:E43"/>
    <mergeCell ref="C44:C49"/>
    <mergeCell ref="D44:E44"/>
    <mergeCell ref="D45:E45"/>
    <mergeCell ref="F32:H32"/>
    <mergeCell ref="C33:E33"/>
    <mergeCell ref="F33:H33"/>
    <mergeCell ref="C34:E34"/>
    <mergeCell ref="C35:C40"/>
    <mergeCell ref="D35:E35"/>
    <mergeCell ref="D36:E36"/>
    <mergeCell ref="D37:E37"/>
    <mergeCell ref="D38:E38"/>
    <mergeCell ref="D39:E39"/>
    <mergeCell ref="D28:E28"/>
    <mergeCell ref="D29:E29"/>
    <mergeCell ref="D30:E30"/>
    <mergeCell ref="D31:E31"/>
    <mergeCell ref="A32:A40"/>
    <mergeCell ref="B32:B40"/>
    <mergeCell ref="C32:E32"/>
    <mergeCell ref="D40:E40"/>
    <mergeCell ref="A23:A31"/>
    <mergeCell ref="B23:B31"/>
    <mergeCell ref="C23:E23"/>
    <mergeCell ref="F23:H23"/>
    <mergeCell ref="C24:E24"/>
    <mergeCell ref="F24:H24"/>
    <mergeCell ref="C25:E25"/>
    <mergeCell ref="C26:C31"/>
    <mergeCell ref="D26:E26"/>
    <mergeCell ref="D27:E27"/>
    <mergeCell ref="F14:H14"/>
    <mergeCell ref="C15:E15"/>
    <mergeCell ref="F15:H15"/>
    <mergeCell ref="C16:E16"/>
    <mergeCell ref="C17:C22"/>
    <mergeCell ref="D17:E17"/>
    <mergeCell ref="D18:E18"/>
    <mergeCell ref="D19:E19"/>
    <mergeCell ref="D20:E20"/>
    <mergeCell ref="D21:E21"/>
    <mergeCell ref="D10:E10"/>
    <mergeCell ref="D11:E11"/>
    <mergeCell ref="D12:E12"/>
    <mergeCell ref="D13:E13"/>
    <mergeCell ref="A14:A22"/>
    <mergeCell ref="B14:B22"/>
    <mergeCell ref="C14:E14"/>
    <mergeCell ref="D22:E22"/>
    <mergeCell ref="A5:A13"/>
    <mergeCell ref="B5:B13"/>
    <mergeCell ref="C5:E5"/>
    <mergeCell ref="F5:H5"/>
    <mergeCell ref="C6:E6"/>
    <mergeCell ref="F6:H6"/>
    <mergeCell ref="C7:E7"/>
    <mergeCell ref="C8:C13"/>
    <mergeCell ref="D8:E8"/>
    <mergeCell ref="D9:E9"/>
    <mergeCell ref="A1:F1"/>
    <mergeCell ref="A2:F2"/>
    <mergeCell ref="A3:A4"/>
    <mergeCell ref="B3:B4"/>
    <mergeCell ref="C3:E4"/>
    <mergeCell ref="F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003C-7A69-4835-9344-6E0F0532671D}">
  <dimension ref="A1:F130"/>
  <sheetViews>
    <sheetView topLeftCell="A13" workbookViewId="0">
      <selection activeCell="O31" sqref="O31"/>
    </sheetView>
  </sheetViews>
  <sheetFormatPr defaultRowHeight="14.25" x14ac:dyDescent="0.25"/>
  <cols>
    <col min="1" max="1" width="3.7109375" style="88" customWidth="1"/>
    <col min="2" max="2" width="19.140625" style="205" customWidth="1"/>
    <col min="3" max="3" width="4" style="206" customWidth="1"/>
    <col min="4" max="4" width="9.140625" style="206"/>
    <col min="5" max="5" width="27.85546875" style="206" customWidth="1"/>
    <col min="6" max="6" width="11.42578125" style="88" bestFit="1" customWidth="1"/>
    <col min="7" max="256" width="9.140625" style="88"/>
    <col min="257" max="257" width="3.7109375" style="88" customWidth="1"/>
    <col min="258" max="258" width="19.140625" style="88" customWidth="1"/>
    <col min="259" max="259" width="4" style="88" customWidth="1"/>
    <col min="260" max="260" width="9.140625" style="88"/>
    <col min="261" max="261" width="27.85546875" style="88" customWidth="1"/>
    <col min="262" max="262" width="11.42578125" style="88" bestFit="1" customWidth="1"/>
    <col min="263" max="512" width="9.140625" style="88"/>
    <col min="513" max="513" width="3.7109375" style="88" customWidth="1"/>
    <col min="514" max="514" width="19.140625" style="88" customWidth="1"/>
    <col min="515" max="515" width="4" style="88" customWidth="1"/>
    <col min="516" max="516" width="9.140625" style="88"/>
    <col min="517" max="517" width="27.85546875" style="88" customWidth="1"/>
    <col min="518" max="518" width="11.42578125" style="88" bestFit="1" customWidth="1"/>
    <col min="519" max="768" width="9.140625" style="88"/>
    <col min="769" max="769" width="3.7109375" style="88" customWidth="1"/>
    <col min="770" max="770" width="19.140625" style="88" customWidth="1"/>
    <col min="771" max="771" width="4" style="88" customWidth="1"/>
    <col min="772" max="772" width="9.140625" style="88"/>
    <col min="773" max="773" width="27.85546875" style="88" customWidth="1"/>
    <col min="774" max="774" width="11.42578125" style="88" bestFit="1" customWidth="1"/>
    <col min="775" max="1024" width="9.140625" style="88"/>
    <col min="1025" max="1025" width="3.7109375" style="88" customWidth="1"/>
    <col min="1026" max="1026" width="19.140625" style="88" customWidth="1"/>
    <col min="1027" max="1027" width="4" style="88" customWidth="1"/>
    <col min="1028" max="1028" width="9.140625" style="88"/>
    <col min="1029" max="1029" width="27.85546875" style="88" customWidth="1"/>
    <col min="1030" max="1030" width="11.42578125" style="88" bestFit="1" customWidth="1"/>
    <col min="1031" max="1280" width="9.140625" style="88"/>
    <col min="1281" max="1281" width="3.7109375" style="88" customWidth="1"/>
    <col min="1282" max="1282" width="19.140625" style="88" customWidth="1"/>
    <col min="1283" max="1283" width="4" style="88" customWidth="1"/>
    <col min="1284" max="1284" width="9.140625" style="88"/>
    <col min="1285" max="1285" width="27.85546875" style="88" customWidth="1"/>
    <col min="1286" max="1286" width="11.42578125" style="88" bestFit="1" customWidth="1"/>
    <col min="1287" max="1536" width="9.140625" style="88"/>
    <col min="1537" max="1537" width="3.7109375" style="88" customWidth="1"/>
    <col min="1538" max="1538" width="19.140625" style="88" customWidth="1"/>
    <col min="1539" max="1539" width="4" style="88" customWidth="1"/>
    <col min="1540" max="1540" width="9.140625" style="88"/>
    <col min="1541" max="1541" width="27.85546875" style="88" customWidth="1"/>
    <col min="1542" max="1542" width="11.42578125" style="88" bestFit="1" customWidth="1"/>
    <col min="1543" max="1792" width="9.140625" style="88"/>
    <col min="1793" max="1793" width="3.7109375" style="88" customWidth="1"/>
    <col min="1794" max="1794" width="19.140625" style="88" customWidth="1"/>
    <col min="1795" max="1795" width="4" style="88" customWidth="1"/>
    <col min="1796" max="1796" width="9.140625" style="88"/>
    <col min="1797" max="1797" width="27.85546875" style="88" customWidth="1"/>
    <col min="1798" max="1798" width="11.42578125" style="88" bestFit="1" customWidth="1"/>
    <col min="1799" max="2048" width="9.140625" style="88"/>
    <col min="2049" max="2049" width="3.7109375" style="88" customWidth="1"/>
    <col min="2050" max="2050" width="19.140625" style="88" customWidth="1"/>
    <col min="2051" max="2051" width="4" style="88" customWidth="1"/>
    <col min="2052" max="2052" width="9.140625" style="88"/>
    <col min="2053" max="2053" width="27.85546875" style="88" customWidth="1"/>
    <col min="2054" max="2054" width="11.42578125" style="88" bestFit="1" customWidth="1"/>
    <col min="2055" max="2304" width="9.140625" style="88"/>
    <col min="2305" max="2305" width="3.7109375" style="88" customWidth="1"/>
    <col min="2306" max="2306" width="19.140625" style="88" customWidth="1"/>
    <col min="2307" max="2307" width="4" style="88" customWidth="1"/>
    <col min="2308" max="2308" width="9.140625" style="88"/>
    <col min="2309" max="2309" width="27.85546875" style="88" customWidth="1"/>
    <col min="2310" max="2310" width="11.42578125" style="88" bestFit="1" customWidth="1"/>
    <col min="2311" max="2560" width="9.140625" style="88"/>
    <col min="2561" max="2561" width="3.7109375" style="88" customWidth="1"/>
    <col min="2562" max="2562" width="19.140625" style="88" customWidth="1"/>
    <col min="2563" max="2563" width="4" style="88" customWidth="1"/>
    <col min="2564" max="2564" width="9.140625" style="88"/>
    <col min="2565" max="2565" width="27.85546875" style="88" customWidth="1"/>
    <col min="2566" max="2566" width="11.42578125" style="88" bestFit="1" customWidth="1"/>
    <col min="2567" max="2816" width="9.140625" style="88"/>
    <col min="2817" max="2817" width="3.7109375" style="88" customWidth="1"/>
    <col min="2818" max="2818" width="19.140625" style="88" customWidth="1"/>
    <col min="2819" max="2819" width="4" style="88" customWidth="1"/>
    <col min="2820" max="2820" width="9.140625" style="88"/>
    <col min="2821" max="2821" width="27.85546875" style="88" customWidth="1"/>
    <col min="2822" max="2822" width="11.42578125" style="88" bestFit="1" customWidth="1"/>
    <col min="2823" max="3072" width="9.140625" style="88"/>
    <col min="3073" max="3073" width="3.7109375" style="88" customWidth="1"/>
    <col min="3074" max="3074" width="19.140625" style="88" customWidth="1"/>
    <col min="3075" max="3075" width="4" style="88" customWidth="1"/>
    <col min="3076" max="3076" width="9.140625" style="88"/>
    <col min="3077" max="3077" width="27.85546875" style="88" customWidth="1"/>
    <col min="3078" max="3078" width="11.42578125" style="88" bestFit="1" customWidth="1"/>
    <col min="3079" max="3328" width="9.140625" style="88"/>
    <col min="3329" max="3329" width="3.7109375" style="88" customWidth="1"/>
    <col min="3330" max="3330" width="19.140625" style="88" customWidth="1"/>
    <col min="3331" max="3331" width="4" style="88" customWidth="1"/>
    <col min="3332" max="3332" width="9.140625" style="88"/>
    <col min="3333" max="3333" width="27.85546875" style="88" customWidth="1"/>
    <col min="3334" max="3334" width="11.42578125" style="88" bestFit="1" customWidth="1"/>
    <col min="3335" max="3584" width="9.140625" style="88"/>
    <col min="3585" max="3585" width="3.7109375" style="88" customWidth="1"/>
    <col min="3586" max="3586" width="19.140625" style="88" customWidth="1"/>
    <col min="3587" max="3587" width="4" style="88" customWidth="1"/>
    <col min="3588" max="3588" width="9.140625" style="88"/>
    <col min="3589" max="3589" width="27.85546875" style="88" customWidth="1"/>
    <col min="3590" max="3590" width="11.42578125" style="88" bestFit="1" customWidth="1"/>
    <col min="3591" max="3840" width="9.140625" style="88"/>
    <col min="3841" max="3841" width="3.7109375" style="88" customWidth="1"/>
    <col min="3842" max="3842" width="19.140625" style="88" customWidth="1"/>
    <col min="3843" max="3843" width="4" style="88" customWidth="1"/>
    <col min="3844" max="3844" width="9.140625" style="88"/>
    <col min="3845" max="3845" width="27.85546875" style="88" customWidth="1"/>
    <col min="3846" max="3846" width="11.42578125" style="88" bestFit="1" customWidth="1"/>
    <col min="3847" max="4096" width="9.140625" style="88"/>
    <col min="4097" max="4097" width="3.7109375" style="88" customWidth="1"/>
    <col min="4098" max="4098" width="19.140625" style="88" customWidth="1"/>
    <col min="4099" max="4099" width="4" style="88" customWidth="1"/>
    <col min="4100" max="4100" width="9.140625" style="88"/>
    <col min="4101" max="4101" width="27.85546875" style="88" customWidth="1"/>
    <col min="4102" max="4102" width="11.42578125" style="88" bestFit="1" customWidth="1"/>
    <col min="4103" max="4352" width="9.140625" style="88"/>
    <col min="4353" max="4353" width="3.7109375" style="88" customWidth="1"/>
    <col min="4354" max="4354" width="19.140625" style="88" customWidth="1"/>
    <col min="4355" max="4355" width="4" style="88" customWidth="1"/>
    <col min="4356" max="4356" width="9.140625" style="88"/>
    <col min="4357" max="4357" width="27.85546875" style="88" customWidth="1"/>
    <col min="4358" max="4358" width="11.42578125" style="88" bestFit="1" customWidth="1"/>
    <col min="4359" max="4608" width="9.140625" style="88"/>
    <col min="4609" max="4609" width="3.7109375" style="88" customWidth="1"/>
    <col min="4610" max="4610" width="19.140625" style="88" customWidth="1"/>
    <col min="4611" max="4611" width="4" style="88" customWidth="1"/>
    <col min="4612" max="4612" width="9.140625" style="88"/>
    <col min="4613" max="4613" width="27.85546875" style="88" customWidth="1"/>
    <col min="4614" max="4614" width="11.42578125" style="88" bestFit="1" customWidth="1"/>
    <col min="4615" max="4864" width="9.140625" style="88"/>
    <col min="4865" max="4865" width="3.7109375" style="88" customWidth="1"/>
    <col min="4866" max="4866" width="19.140625" style="88" customWidth="1"/>
    <col min="4867" max="4867" width="4" style="88" customWidth="1"/>
    <col min="4868" max="4868" width="9.140625" style="88"/>
    <col min="4869" max="4869" width="27.85546875" style="88" customWidth="1"/>
    <col min="4870" max="4870" width="11.42578125" style="88" bestFit="1" customWidth="1"/>
    <col min="4871" max="5120" width="9.140625" style="88"/>
    <col min="5121" max="5121" width="3.7109375" style="88" customWidth="1"/>
    <col min="5122" max="5122" width="19.140625" style="88" customWidth="1"/>
    <col min="5123" max="5123" width="4" style="88" customWidth="1"/>
    <col min="5124" max="5124" width="9.140625" style="88"/>
    <col min="5125" max="5125" width="27.85546875" style="88" customWidth="1"/>
    <col min="5126" max="5126" width="11.42578125" style="88" bestFit="1" customWidth="1"/>
    <col min="5127" max="5376" width="9.140625" style="88"/>
    <col min="5377" max="5377" width="3.7109375" style="88" customWidth="1"/>
    <col min="5378" max="5378" width="19.140625" style="88" customWidth="1"/>
    <col min="5379" max="5379" width="4" style="88" customWidth="1"/>
    <col min="5380" max="5380" width="9.140625" style="88"/>
    <col min="5381" max="5381" width="27.85546875" style="88" customWidth="1"/>
    <col min="5382" max="5382" width="11.42578125" style="88" bestFit="1" customWidth="1"/>
    <col min="5383" max="5632" width="9.140625" style="88"/>
    <col min="5633" max="5633" width="3.7109375" style="88" customWidth="1"/>
    <col min="5634" max="5634" width="19.140625" style="88" customWidth="1"/>
    <col min="5635" max="5635" width="4" style="88" customWidth="1"/>
    <col min="5636" max="5636" width="9.140625" style="88"/>
    <col min="5637" max="5637" width="27.85546875" style="88" customWidth="1"/>
    <col min="5638" max="5638" width="11.42578125" style="88" bestFit="1" customWidth="1"/>
    <col min="5639" max="5888" width="9.140625" style="88"/>
    <col min="5889" max="5889" width="3.7109375" style="88" customWidth="1"/>
    <col min="5890" max="5890" width="19.140625" style="88" customWidth="1"/>
    <col min="5891" max="5891" width="4" style="88" customWidth="1"/>
    <col min="5892" max="5892" width="9.140625" style="88"/>
    <col min="5893" max="5893" width="27.85546875" style="88" customWidth="1"/>
    <col min="5894" max="5894" width="11.42578125" style="88" bestFit="1" customWidth="1"/>
    <col min="5895" max="6144" width="9.140625" style="88"/>
    <col min="6145" max="6145" width="3.7109375" style="88" customWidth="1"/>
    <col min="6146" max="6146" width="19.140625" style="88" customWidth="1"/>
    <col min="6147" max="6147" width="4" style="88" customWidth="1"/>
    <col min="6148" max="6148" width="9.140625" style="88"/>
    <col min="6149" max="6149" width="27.85546875" style="88" customWidth="1"/>
    <col min="6150" max="6150" width="11.42578125" style="88" bestFit="1" customWidth="1"/>
    <col min="6151" max="6400" width="9.140625" style="88"/>
    <col min="6401" max="6401" width="3.7109375" style="88" customWidth="1"/>
    <col min="6402" max="6402" width="19.140625" style="88" customWidth="1"/>
    <col min="6403" max="6403" width="4" style="88" customWidth="1"/>
    <col min="6404" max="6404" width="9.140625" style="88"/>
    <col min="6405" max="6405" width="27.85546875" style="88" customWidth="1"/>
    <col min="6406" max="6406" width="11.42578125" style="88" bestFit="1" customWidth="1"/>
    <col min="6407" max="6656" width="9.140625" style="88"/>
    <col min="6657" max="6657" width="3.7109375" style="88" customWidth="1"/>
    <col min="6658" max="6658" width="19.140625" style="88" customWidth="1"/>
    <col min="6659" max="6659" width="4" style="88" customWidth="1"/>
    <col min="6660" max="6660" width="9.140625" style="88"/>
    <col min="6661" max="6661" width="27.85546875" style="88" customWidth="1"/>
    <col min="6662" max="6662" width="11.42578125" style="88" bestFit="1" customWidth="1"/>
    <col min="6663" max="6912" width="9.140625" style="88"/>
    <col min="6913" max="6913" width="3.7109375" style="88" customWidth="1"/>
    <col min="6914" max="6914" width="19.140625" style="88" customWidth="1"/>
    <col min="6915" max="6915" width="4" style="88" customWidth="1"/>
    <col min="6916" max="6916" width="9.140625" style="88"/>
    <col min="6917" max="6917" width="27.85546875" style="88" customWidth="1"/>
    <col min="6918" max="6918" width="11.42578125" style="88" bestFit="1" customWidth="1"/>
    <col min="6919" max="7168" width="9.140625" style="88"/>
    <col min="7169" max="7169" width="3.7109375" style="88" customWidth="1"/>
    <col min="7170" max="7170" width="19.140625" style="88" customWidth="1"/>
    <col min="7171" max="7171" width="4" style="88" customWidth="1"/>
    <col min="7172" max="7172" width="9.140625" style="88"/>
    <col min="7173" max="7173" width="27.85546875" style="88" customWidth="1"/>
    <col min="7174" max="7174" width="11.42578125" style="88" bestFit="1" customWidth="1"/>
    <col min="7175" max="7424" width="9.140625" style="88"/>
    <col min="7425" max="7425" width="3.7109375" style="88" customWidth="1"/>
    <col min="7426" max="7426" width="19.140625" style="88" customWidth="1"/>
    <col min="7427" max="7427" width="4" style="88" customWidth="1"/>
    <col min="7428" max="7428" width="9.140625" style="88"/>
    <col min="7429" max="7429" width="27.85546875" style="88" customWidth="1"/>
    <col min="7430" max="7430" width="11.42578125" style="88" bestFit="1" customWidth="1"/>
    <col min="7431" max="7680" width="9.140625" style="88"/>
    <col min="7681" max="7681" width="3.7109375" style="88" customWidth="1"/>
    <col min="7682" max="7682" width="19.140625" style="88" customWidth="1"/>
    <col min="7683" max="7683" width="4" style="88" customWidth="1"/>
    <col min="7684" max="7684" width="9.140625" style="88"/>
    <col min="7685" max="7685" width="27.85546875" style="88" customWidth="1"/>
    <col min="7686" max="7686" width="11.42578125" style="88" bestFit="1" customWidth="1"/>
    <col min="7687" max="7936" width="9.140625" style="88"/>
    <col min="7937" max="7937" width="3.7109375" style="88" customWidth="1"/>
    <col min="7938" max="7938" width="19.140625" style="88" customWidth="1"/>
    <col min="7939" max="7939" width="4" style="88" customWidth="1"/>
    <col min="7940" max="7940" width="9.140625" style="88"/>
    <col min="7941" max="7941" width="27.85546875" style="88" customWidth="1"/>
    <col min="7942" max="7942" width="11.42578125" style="88" bestFit="1" customWidth="1"/>
    <col min="7943" max="8192" width="9.140625" style="88"/>
    <col min="8193" max="8193" width="3.7109375" style="88" customWidth="1"/>
    <col min="8194" max="8194" width="19.140625" style="88" customWidth="1"/>
    <col min="8195" max="8195" width="4" style="88" customWidth="1"/>
    <col min="8196" max="8196" width="9.140625" style="88"/>
    <col min="8197" max="8197" width="27.85546875" style="88" customWidth="1"/>
    <col min="8198" max="8198" width="11.42578125" style="88" bestFit="1" customWidth="1"/>
    <col min="8199" max="8448" width="9.140625" style="88"/>
    <col min="8449" max="8449" width="3.7109375" style="88" customWidth="1"/>
    <col min="8450" max="8450" width="19.140625" style="88" customWidth="1"/>
    <col min="8451" max="8451" width="4" style="88" customWidth="1"/>
    <col min="8452" max="8452" width="9.140625" style="88"/>
    <col min="8453" max="8453" width="27.85546875" style="88" customWidth="1"/>
    <col min="8454" max="8454" width="11.42578125" style="88" bestFit="1" customWidth="1"/>
    <col min="8455" max="8704" width="9.140625" style="88"/>
    <col min="8705" max="8705" width="3.7109375" style="88" customWidth="1"/>
    <col min="8706" max="8706" width="19.140625" style="88" customWidth="1"/>
    <col min="8707" max="8707" width="4" style="88" customWidth="1"/>
    <col min="8708" max="8708" width="9.140625" style="88"/>
    <col min="8709" max="8709" width="27.85546875" style="88" customWidth="1"/>
    <col min="8710" max="8710" width="11.42578125" style="88" bestFit="1" customWidth="1"/>
    <col min="8711" max="8960" width="9.140625" style="88"/>
    <col min="8961" max="8961" width="3.7109375" style="88" customWidth="1"/>
    <col min="8962" max="8962" width="19.140625" style="88" customWidth="1"/>
    <col min="8963" max="8963" width="4" style="88" customWidth="1"/>
    <col min="8964" max="8964" width="9.140625" style="88"/>
    <col min="8965" max="8965" width="27.85546875" style="88" customWidth="1"/>
    <col min="8966" max="8966" width="11.42578125" style="88" bestFit="1" customWidth="1"/>
    <col min="8967" max="9216" width="9.140625" style="88"/>
    <col min="9217" max="9217" width="3.7109375" style="88" customWidth="1"/>
    <col min="9218" max="9218" width="19.140625" style="88" customWidth="1"/>
    <col min="9219" max="9219" width="4" style="88" customWidth="1"/>
    <col min="9220" max="9220" width="9.140625" style="88"/>
    <col min="9221" max="9221" width="27.85546875" style="88" customWidth="1"/>
    <col min="9222" max="9222" width="11.42578125" style="88" bestFit="1" customWidth="1"/>
    <col min="9223" max="9472" width="9.140625" style="88"/>
    <col min="9473" max="9473" width="3.7109375" style="88" customWidth="1"/>
    <col min="9474" max="9474" width="19.140625" style="88" customWidth="1"/>
    <col min="9475" max="9475" width="4" style="88" customWidth="1"/>
    <col min="9476" max="9476" width="9.140625" style="88"/>
    <col min="9477" max="9477" width="27.85546875" style="88" customWidth="1"/>
    <col min="9478" max="9478" width="11.42578125" style="88" bestFit="1" customWidth="1"/>
    <col min="9479" max="9728" width="9.140625" style="88"/>
    <col min="9729" max="9729" width="3.7109375" style="88" customWidth="1"/>
    <col min="9730" max="9730" width="19.140625" style="88" customWidth="1"/>
    <col min="9731" max="9731" width="4" style="88" customWidth="1"/>
    <col min="9732" max="9732" width="9.140625" style="88"/>
    <col min="9733" max="9733" width="27.85546875" style="88" customWidth="1"/>
    <col min="9734" max="9734" width="11.42578125" style="88" bestFit="1" customWidth="1"/>
    <col min="9735" max="9984" width="9.140625" style="88"/>
    <col min="9985" max="9985" width="3.7109375" style="88" customWidth="1"/>
    <col min="9986" max="9986" width="19.140625" style="88" customWidth="1"/>
    <col min="9987" max="9987" width="4" style="88" customWidth="1"/>
    <col min="9988" max="9988" width="9.140625" style="88"/>
    <col min="9989" max="9989" width="27.85546875" style="88" customWidth="1"/>
    <col min="9990" max="9990" width="11.42578125" style="88" bestFit="1" customWidth="1"/>
    <col min="9991" max="10240" width="9.140625" style="88"/>
    <col min="10241" max="10241" width="3.7109375" style="88" customWidth="1"/>
    <col min="10242" max="10242" width="19.140625" style="88" customWidth="1"/>
    <col min="10243" max="10243" width="4" style="88" customWidth="1"/>
    <col min="10244" max="10244" width="9.140625" style="88"/>
    <col min="10245" max="10245" width="27.85546875" style="88" customWidth="1"/>
    <col min="10246" max="10246" width="11.42578125" style="88" bestFit="1" customWidth="1"/>
    <col min="10247" max="10496" width="9.140625" style="88"/>
    <col min="10497" max="10497" width="3.7109375" style="88" customWidth="1"/>
    <col min="10498" max="10498" width="19.140625" style="88" customWidth="1"/>
    <col min="10499" max="10499" width="4" style="88" customWidth="1"/>
    <col min="10500" max="10500" width="9.140625" style="88"/>
    <col min="10501" max="10501" width="27.85546875" style="88" customWidth="1"/>
    <col min="10502" max="10502" width="11.42578125" style="88" bestFit="1" customWidth="1"/>
    <col min="10503" max="10752" width="9.140625" style="88"/>
    <col min="10753" max="10753" width="3.7109375" style="88" customWidth="1"/>
    <col min="10754" max="10754" width="19.140625" style="88" customWidth="1"/>
    <col min="10755" max="10755" width="4" style="88" customWidth="1"/>
    <col min="10756" max="10756" width="9.140625" style="88"/>
    <col min="10757" max="10757" width="27.85546875" style="88" customWidth="1"/>
    <col min="10758" max="10758" width="11.42578125" style="88" bestFit="1" customWidth="1"/>
    <col min="10759" max="11008" width="9.140625" style="88"/>
    <col min="11009" max="11009" width="3.7109375" style="88" customWidth="1"/>
    <col min="11010" max="11010" width="19.140625" style="88" customWidth="1"/>
    <col min="11011" max="11011" width="4" style="88" customWidth="1"/>
    <col min="11012" max="11012" width="9.140625" style="88"/>
    <col min="11013" max="11013" width="27.85546875" style="88" customWidth="1"/>
    <col min="11014" max="11014" width="11.42578125" style="88" bestFit="1" customWidth="1"/>
    <col min="11015" max="11264" width="9.140625" style="88"/>
    <col min="11265" max="11265" width="3.7109375" style="88" customWidth="1"/>
    <col min="11266" max="11266" width="19.140625" style="88" customWidth="1"/>
    <col min="11267" max="11267" width="4" style="88" customWidth="1"/>
    <col min="11268" max="11268" width="9.140625" style="88"/>
    <col min="11269" max="11269" width="27.85546875" style="88" customWidth="1"/>
    <col min="11270" max="11270" width="11.42578125" style="88" bestFit="1" customWidth="1"/>
    <col min="11271" max="11520" width="9.140625" style="88"/>
    <col min="11521" max="11521" width="3.7109375" style="88" customWidth="1"/>
    <col min="11522" max="11522" width="19.140625" style="88" customWidth="1"/>
    <col min="11523" max="11523" width="4" style="88" customWidth="1"/>
    <col min="11524" max="11524" width="9.140625" style="88"/>
    <col min="11525" max="11525" width="27.85546875" style="88" customWidth="1"/>
    <col min="11526" max="11526" width="11.42578125" style="88" bestFit="1" customWidth="1"/>
    <col min="11527" max="11776" width="9.140625" style="88"/>
    <col min="11777" max="11777" width="3.7109375" style="88" customWidth="1"/>
    <col min="11778" max="11778" width="19.140625" style="88" customWidth="1"/>
    <col min="11779" max="11779" width="4" style="88" customWidth="1"/>
    <col min="11780" max="11780" width="9.140625" style="88"/>
    <col min="11781" max="11781" width="27.85546875" style="88" customWidth="1"/>
    <col min="11782" max="11782" width="11.42578125" style="88" bestFit="1" customWidth="1"/>
    <col min="11783" max="12032" width="9.140625" style="88"/>
    <col min="12033" max="12033" width="3.7109375" style="88" customWidth="1"/>
    <col min="12034" max="12034" width="19.140625" style="88" customWidth="1"/>
    <col min="12035" max="12035" width="4" style="88" customWidth="1"/>
    <col min="12036" max="12036" width="9.140625" style="88"/>
    <col min="12037" max="12037" width="27.85546875" style="88" customWidth="1"/>
    <col min="12038" max="12038" width="11.42578125" style="88" bestFit="1" customWidth="1"/>
    <col min="12039" max="12288" width="9.140625" style="88"/>
    <col min="12289" max="12289" width="3.7109375" style="88" customWidth="1"/>
    <col min="12290" max="12290" width="19.140625" style="88" customWidth="1"/>
    <col min="12291" max="12291" width="4" style="88" customWidth="1"/>
    <col min="12292" max="12292" width="9.140625" style="88"/>
    <col min="12293" max="12293" width="27.85546875" style="88" customWidth="1"/>
    <col min="12294" max="12294" width="11.42578125" style="88" bestFit="1" customWidth="1"/>
    <col min="12295" max="12544" width="9.140625" style="88"/>
    <col min="12545" max="12545" width="3.7109375" style="88" customWidth="1"/>
    <col min="12546" max="12546" width="19.140625" style="88" customWidth="1"/>
    <col min="12547" max="12547" width="4" style="88" customWidth="1"/>
    <col min="12548" max="12548" width="9.140625" style="88"/>
    <col min="12549" max="12549" width="27.85546875" style="88" customWidth="1"/>
    <col min="12550" max="12550" width="11.42578125" style="88" bestFit="1" customWidth="1"/>
    <col min="12551" max="12800" width="9.140625" style="88"/>
    <col min="12801" max="12801" width="3.7109375" style="88" customWidth="1"/>
    <col min="12802" max="12802" width="19.140625" style="88" customWidth="1"/>
    <col min="12803" max="12803" width="4" style="88" customWidth="1"/>
    <col min="12804" max="12804" width="9.140625" style="88"/>
    <col min="12805" max="12805" width="27.85546875" style="88" customWidth="1"/>
    <col min="12806" max="12806" width="11.42578125" style="88" bestFit="1" customWidth="1"/>
    <col min="12807" max="13056" width="9.140625" style="88"/>
    <col min="13057" max="13057" width="3.7109375" style="88" customWidth="1"/>
    <col min="13058" max="13058" width="19.140625" style="88" customWidth="1"/>
    <col min="13059" max="13059" width="4" style="88" customWidth="1"/>
    <col min="13060" max="13060" width="9.140625" style="88"/>
    <col min="13061" max="13061" width="27.85546875" style="88" customWidth="1"/>
    <col min="13062" max="13062" width="11.42578125" style="88" bestFit="1" customWidth="1"/>
    <col min="13063" max="13312" width="9.140625" style="88"/>
    <col min="13313" max="13313" width="3.7109375" style="88" customWidth="1"/>
    <col min="13314" max="13314" width="19.140625" style="88" customWidth="1"/>
    <col min="13315" max="13315" width="4" style="88" customWidth="1"/>
    <col min="13316" max="13316" width="9.140625" style="88"/>
    <col min="13317" max="13317" width="27.85546875" style="88" customWidth="1"/>
    <col min="13318" max="13318" width="11.42578125" style="88" bestFit="1" customWidth="1"/>
    <col min="13319" max="13568" width="9.140625" style="88"/>
    <col min="13569" max="13569" width="3.7109375" style="88" customWidth="1"/>
    <col min="13570" max="13570" width="19.140625" style="88" customWidth="1"/>
    <col min="13571" max="13571" width="4" style="88" customWidth="1"/>
    <col min="13572" max="13572" width="9.140625" style="88"/>
    <col min="13573" max="13573" width="27.85546875" style="88" customWidth="1"/>
    <col min="13574" max="13574" width="11.42578125" style="88" bestFit="1" customWidth="1"/>
    <col min="13575" max="13824" width="9.140625" style="88"/>
    <col min="13825" max="13825" width="3.7109375" style="88" customWidth="1"/>
    <col min="13826" max="13826" width="19.140625" style="88" customWidth="1"/>
    <col min="13827" max="13827" width="4" style="88" customWidth="1"/>
    <col min="13828" max="13828" width="9.140625" style="88"/>
    <col min="13829" max="13829" width="27.85546875" style="88" customWidth="1"/>
    <col min="13830" max="13830" width="11.42578125" style="88" bestFit="1" customWidth="1"/>
    <col min="13831" max="14080" width="9.140625" style="88"/>
    <col min="14081" max="14081" width="3.7109375" style="88" customWidth="1"/>
    <col min="14082" max="14082" width="19.140625" style="88" customWidth="1"/>
    <col min="14083" max="14083" width="4" style="88" customWidth="1"/>
    <col min="14084" max="14084" width="9.140625" style="88"/>
    <col min="14085" max="14085" width="27.85546875" style="88" customWidth="1"/>
    <col min="14086" max="14086" width="11.42578125" style="88" bestFit="1" customWidth="1"/>
    <col min="14087" max="14336" width="9.140625" style="88"/>
    <col min="14337" max="14337" width="3.7109375" style="88" customWidth="1"/>
    <col min="14338" max="14338" width="19.140625" style="88" customWidth="1"/>
    <col min="14339" max="14339" width="4" style="88" customWidth="1"/>
    <col min="14340" max="14340" width="9.140625" style="88"/>
    <col min="14341" max="14341" width="27.85546875" style="88" customWidth="1"/>
    <col min="14342" max="14342" width="11.42578125" style="88" bestFit="1" customWidth="1"/>
    <col min="14343" max="14592" width="9.140625" style="88"/>
    <col min="14593" max="14593" width="3.7109375" style="88" customWidth="1"/>
    <col min="14594" max="14594" width="19.140625" style="88" customWidth="1"/>
    <col min="14595" max="14595" width="4" style="88" customWidth="1"/>
    <col min="14596" max="14596" width="9.140625" style="88"/>
    <col min="14597" max="14597" width="27.85546875" style="88" customWidth="1"/>
    <col min="14598" max="14598" width="11.42578125" style="88" bestFit="1" customWidth="1"/>
    <col min="14599" max="14848" width="9.140625" style="88"/>
    <col min="14849" max="14849" width="3.7109375" style="88" customWidth="1"/>
    <col min="14850" max="14850" width="19.140625" style="88" customWidth="1"/>
    <col min="14851" max="14851" width="4" style="88" customWidth="1"/>
    <col min="14852" max="14852" width="9.140625" style="88"/>
    <col min="14853" max="14853" width="27.85546875" style="88" customWidth="1"/>
    <col min="14854" max="14854" width="11.42578125" style="88" bestFit="1" customWidth="1"/>
    <col min="14855" max="15104" width="9.140625" style="88"/>
    <col min="15105" max="15105" width="3.7109375" style="88" customWidth="1"/>
    <col min="15106" max="15106" width="19.140625" style="88" customWidth="1"/>
    <col min="15107" max="15107" width="4" style="88" customWidth="1"/>
    <col min="15108" max="15108" width="9.140625" style="88"/>
    <col min="15109" max="15109" width="27.85546875" style="88" customWidth="1"/>
    <col min="15110" max="15110" width="11.42578125" style="88" bestFit="1" customWidth="1"/>
    <col min="15111" max="15360" width="9.140625" style="88"/>
    <col min="15361" max="15361" width="3.7109375" style="88" customWidth="1"/>
    <col min="15362" max="15362" width="19.140625" style="88" customWidth="1"/>
    <col min="15363" max="15363" width="4" style="88" customWidth="1"/>
    <col min="15364" max="15364" width="9.140625" style="88"/>
    <col min="15365" max="15365" width="27.85546875" style="88" customWidth="1"/>
    <col min="15366" max="15366" width="11.42578125" style="88" bestFit="1" customWidth="1"/>
    <col min="15367" max="15616" width="9.140625" style="88"/>
    <col min="15617" max="15617" width="3.7109375" style="88" customWidth="1"/>
    <col min="15618" max="15618" width="19.140625" style="88" customWidth="1"/>
    <col min="15619" max="15619" width="4" style="88" customWidth="1"/>
    <col min="15620" max="15620" width="9.140625" style="88"/>
    <col min="15621" max="15621" width="27.85546875" style="88" customWidth="1"/>
    <col min="15622" max="15622" width="11.42578125" style="88" bestFit="1" customWidth="1"/>
    <col min="15623" max="15872" width="9.140625" style="88"/>
    <col min="15873" max="15873" width="3.7109375" style="88" customWidth="1"/>
    <col min="15874" max="15874" width="19.140625" style="88" customWidth="1"/>
    <col min="15875" max="15875" width="4" style="88" customWidth="1"/>
    <col min="15876" max="15876" width="9.140625" style="88"/>
    <col min="15877" max="15877" width="27.85546875" style="88" customWidth="1"/>
    <col min="15878" max="15878" width="11.42578125" style="88" bestFit="1" customWidth="1"/>
    <col min="15879" max="16128" width="9.140625" style="88"/>
    <col min="16129" max="16129" width="3.7109375" style="88" customWidth="1"/>
    <col min="16130" max="16130" width="19.140625" style="88" customWidth="1"/>
    <col min="16131" max="16131" width="4" style="88" customWidth="1"/>
    <col min="16132" max="16132" width="9.140625" style="88"/>
    <col min="16133" max="16133" width="27.85546875" style="88" customWidth="1"/>
    <col min="16134" max="16134" width="11.42578125" style="88" bestFit="1" customWidth="1"/>
    <col min="16135" max="16384" width="9.140625" style="88"/>
  </cols>
  <sheetData>
    <row r="1" spans="1:6" ht="15.75" x14ac:dyDescent="0.25">
      <c r="A1" s="87" t="s">
        <v>212</v>
      </c>
      <c r="B1" s="87"/>
      <c r="C1" s="87"/>
      <c r="D1" s="87"/>
      <c r="E1" s="87"/>
      <c r="F1" s="87"/>
    </row>
    <row r="2" spans="1:6" ht="21" customHeight="1" x14ac:dyDescent="0.25">
      <c r="A2" s="140" t="s">
        <v>140</v>
      </c>
      <c r="B2" s="140"/>
      <c r="C2" s="140"/>
      <c r="D2" s="140"/>
      <c r="E2" s="140"/>
      <c r="F2" s="140"/>
    </row>
    <row r="3" spans="1:6" ht="42.75" x14ac:dyDescent="0.25">
      <c r="A3" s="126" t="s">
        <v>23</v>
      </c>
      <c r="B3" s="207" t="s">
        <v>182</v>
      </c>
      <c r="C3" s="96" t="s">
        <v>141</v>
      </c>
      <c r="D3" s="96"/>
      <c r="E3" s="96"/>
      <c r="F3" s="208" t="s">
        <v>145</v>
      </c>
    </row>
    <row r="4" spans="1:6" s="150" customFormat="1" ht="12" customHeight="1" x14ac:dyDescent="0.25">
      <c r="A4" s="209">
        <v>1</v>
      </c>
      <c r="B4" s="132" t="s">
        <v>213</v>
      </c>
      <c r="C4" s="210" t="s">
        <v>188</v>
      </c>
      <c r="D4" s="211"/>
      <c r="E4" s="212"/>
      <c r="F4" s="213">
        <v>1</v>
      </c>
    </row>
    <row r="5" spans="1:6" ht="12" customHeight="1" x14ac:dyDescent="0.25">
      <c r="A5" s="214"/>
      <c r="B5" s="178"/>
      <c r="C5" s="215" t="s">
        <v>189</v>
      </c>
      <c r="D5" s="216"/>
      <c r="E5" s="217"/>
      <c r="F5" s="126">
        <v>1</v>
      </c>
    </row>
    <row r="6" spans="1:6" ht="12" customHeight="1" x14ac:dyDescent="0.25">
      <c r="A6" s="214"/>
      <c r="B6" s="178"/>
      <c r="C6" s="218" t="s">
        <v>214</v>
      </c>
      <c r="D6" s="219"/>
      <c r="E6" s="220"/>
      <c r="F6" s="126">
        <f>SUM(F7:F12)</f>
        <v>4</v>
      </c>
    </row>
    <row r="7" spans="1:6" ht="12" customHeight="1" x14ac:dyDescent="0.25">
      <c r="A7" s="214"/>
      <c r="B7" s="178"/>
      <c r="C7" s="221" t="s">
        <v>191</v>
      </c>
      <c r="D7" s="222" t="s">
        <v>192</v>
      </c>
      <c r="E7" s="222"/>
      <c r="F7" s="126">
        <v>2</v>
      </c>
    </row>
    <row r="8" spans="1:6" x14ac:dyDescent="0.25">
      <c r="A8" s="214"/>
      <c r="B8" s="178"/>
      <c r="C8" s="223"/>
      <c r="D8" s="224" t="s">
        <v>193</v>
      </c>
      <c r="E8" s="224"/>
      <c r="F8" s="126"/>
    </row>
    <row r="9" spans="1:6" ht="12" customHeight="1" x14ac:dyDescent="0.25">
      <c r="A9" s="214"/>
      <c r="B9" s="178"/>
      <c r="C9" s="223"/>
      <c r="D9" s="224" t="s">
        <v>11</v>
      </c>
      <c r="E9" s="224"/>
      <c r="F9" s="126"/>
    </row>
    <row r="10" spans="1:6" x14ac:dyDescent="0.25">
      <c r="A10" s="214"/>
      <c r="B10" s="178"/>
      <c r="C10" s="223"/>
      <c r="D10" s="224" t="s">
        <v>194</v>
      </c>
      <c r="E10" s="224"/>
      <c r="F10" s="126"/>
    </row>
    <row r="11" spans="1:6" x14ac:dyDescent="0.25">
      <c r="A11" s="214"/>
      <c r="B11" s="178"/>
      <c r="C11" s="223"/>
      <c r="D11" s="224" t="s">
        <v>15</v>
      </c>
      <c r="E11" s="224"/>
      <c r="F11" s="126"/>
    </row>
    <row r="12" spans="1:6" ht="12" customHeight="1" x14ac:dyDescent="0.25">
      <c r="A12" s="225"/>
      <c r="B12" s="138"/>
      <c r="C12" s="226"/>
      <c r="D12" s="224" t="s">
        <v>195</v>
      </c>
      <c r="E12" s="224"/>
      <c r="F12" s="126">
        <v>2</v>
      </c>
    </row>
    <row r="13" spans="1:6" s="150" customFormat="1" ht="12" customHeight="1" x14ac:dyDescent="0.25">
      <c r="A13" s="209">
        <v>2</v>
      </c>
      <c r="B13" s="132" t="s">
        <v>125</v>
      </c>
      <c r="C13" s="227" t="s">
        <v>188</v>
      </c>
      <c r="D13" s="228"/>
      <c r="E13" s="229"/>
      <c r="F13" s="213">
        <v>3</v>
      </c>
    </row>
    <row r="14" spans="1:6" ht="12" customHeight="1" x14ac:dyDescent="0.25">
      <c r="A14" s="214"/>
      <c r="B14" s="178"/>
      <c r="C14" s="215" t="s">
        <v>189</v>
      </c>
      <c r="D14" s="216"/>
      <c r="E14" s="217"/>
      <c r="F14" s="126">
        <v>3</v>
      </c>
    </row>
    <row r="15" spans="1:6" ht="12" customHeight="1" x14ac:dyDescent="0.25">
      <c r="A15" s="214"/>
      <c r="B15" s="178"/>
      <c r="C15" s="218" t="s">
        <v>214</v>
      </c>
      <c r="D15" s="219"/>
      <c r="E15" s="220"/>
      <c r="F15" s="126">
        <f>SUM(F16:F21)</f>
        <v>122</v>
      </c>
    </row>
    <row r="16" spans="1:6" x14ac:dyDescent="0.25">
      <c r="A16" s="214"/>
      <c r="B16" s="178"/>
      <c r="C16" s="221" t="s">
        <v>191</v>
      </c>
      <c r="D16" s="222" t="s">
        <v>192</v>
      </c>
      <c r="E16" s="222"/>
      <c r="F16" s="126">
        <v>61</v>
      </c>
    </row>
    <row r="17" spans="1:6" ht="12" customHeight="1" x14ac:dyDescent="0.25">
      <c r="A17" s="214"/>
      <c r="B17" s="178"/>
      <c r="C17" s="223"/>
      <c r="D17" s="230" t="s">
        <v>193</v>
      </c>
      <c r="E17" s="231"/>
      <c r="F17" s="126">
        <v>10</v>
      </c>
    </row>
    <row r="18" spans="1:6" ht="12" customHeight="1" x14ac:dyDescent="0.25">
      <c r="A18" s="214"/>
      <c r="B18" s="178"/>
      <c r="C18" s="223"/>
      <c r="D18" s="230" t="s">
        <v>11</v>
      </c>
      <c r="E18" s="231"/>
      <c r="F18" s="126"/>
    </row>
    <row r="19" spans="1:6" ht="12" customHeight="1" x14ac:dyDescent="0.25">
      <c r="A19" s="214"/>
      <c r="B19" s="178"/>
      <c r="C19" s="223"/>
      <c r="D19" s="230" t="s">
        <v>194</v>
      </c>
      <c r="E19" s="231"/>
      <c r="F19" s="126"/>
    </row>
    <row r="20" spans="1:6" ht="12" customHeight="1" x14ac:dyDescent="0.25">
      <c r="A20" s="214"/>
      <c r="B20" s="178"/>
      <c r="C20" s="223"/>
      <c r="D20" s="230" t="s">
        <v>15</v>
      </c>
      <c r="E20" s="231"/>
      <c r="F20" s="126">
        <v>16</v>
      </c>
    </row>
    <row r="21" spans="1:6" ht="12" customHeight="1" x14ac:dyDescent="0.25">
      <c r="A21" s="225"/>
      <c r="B21" s="138"/>
      <c r="C21" s="226"/>
      <c r="D21" s="230" t="s">
        <v>195</v>
      </c>
      <c r="E21" s="231"/>
      <c r="F21" s="126">
        <v>35</v>
      </c>
    </row>
    <row r="22" spans="1:6" s="150" customFormat="1" ht="12" customHeight="1" x14ac:dyDescent="0.25">
      <c r="A22" s="209">
        <v>3</v>
      </c>
      <c r="B22" s="132" t="s">
        <v>215</v>
      </c>
      <c r="C22" s="227" t="s">
        <v>188</v>
      </c>
      <c r="D22" s="228"/>
      <c r="E22" s="229"/>
      <c r="F22" s="213">
        <v>0</v>
      </c>
    </row>
    <row r="23" spans="1:6" ht="12" customHeight="1" x14ac:dyDescent="0.25">
      <c r="A23" s="214"/>
      <c r="B23" s="178"/>
      <c r="C23" s="215" t="s">
        <v>189</v>
      </c>
      <c r="D23" s="216"/>
      <c r="E23" s="217"/>
      <c r="F23" s="126">
        <v>0</v>
      </c>
    </row>
    <row r="24" spans="1:6" ht="12" customHeight="1" x14ac:dyDescent="0.25">
      <c r="A24" s="214"/>
      <c r="B24" s="178"/>
      <c r="C24" s="230" t="s">
        <v>214</v>
      </c>
      <c r="D24" s="232"/>
      <c r="E24" s="231"/>
      <c r="F24" s="126">
        <f>SUM(F25:F30)</f>
        <v>0</v>
      </c>
    </row>
    <row r="25" spans="1:6" ht="12" customHeight="1" x14ac:dyDescent="0.25">
      <c r="A25" s="214"/>
      <c r="B25" s="178"/>
      <c r="C25" s="221" t="s">
        <v>191</v>
      </c>
      <c r="D25" s="222" t="s">
        <v>192</v>
      </c>
      <c r="E25" s="222"/>
      <c r="F25" s="126"/>
    </row>
    <row r="26" spans="1:6" ht="12" customHeight="1" x14ac:dyDescent="0.25">
      <c r="A26" s="214"/>
      <c r="B26" s="178"/>
      <c r="C26" s="223"/>
      <c r="D26" s="230" t="s">
        <v>193</v>
      </c>
      <c r="E26" s="231"/>
      <c r="F26" s="126"/>
    </row>
    <row r="27" spans="1:6" ht="12" customHeight="1" x14ac:dyDescent="0.25">
      <c r="A27" s="214"/>
      <c r="B27" s="178"/>
      <c r="C27" s="223"/>
      <c r="D27" s="230" t="s">
        <v>11</v>
      </c>
      <c r="E27" s="231"/>
      <c r="F27" s="126"/>
    </row>
    <row r="28" spans="1:6" ht="12" customHeight="1" x14ac:dyDescent="0.25">
      <c r="A28" s="214"/>
      <c r="B28" s="178"/>
      <c r="C28" s="223"/>
      <c r="D28" s="230" t="s">
        <v>194</v>
      </c>
      <c r="E28" s="231"/>
      <c r="F28" s="126"/>
    </row>
    <row r="29" spans="1:6" ht="12" customHeight="1" x14ac:dyDescent="0.25">
      <c r="A29" s="214"/>
      <c r="B29" s="178"/>
      <c r="C29" s="223"/>
      <c r="D29" s="230" t="s">
        <v>15</v>
      </c>
      <c r="E29" s="231"/>
      <c r="F29" s="126"/>
    </row>
    <row r="30" spans="1:6" ht="12" customHeight="1" x14ac:dyDescent="0.25">
      <c r="A30" s="225"/>
      <c r="B30" s="138"/>
      <c r="C30" s="226"/>
      <c r="D30" s="230" t="s">
        <v>195</v>
      </c>
      <c r="E30" s="231"/>
      <c r="F30" s="126"/>
    </row>
    <row r="31" spans="1:6" s="150" customFormat="1" ht="12" customHeight="1" x14ac:dyDescent="0.25">
      <c r="A31" s="209">
        <v>4</v>
      </c>
      <c r="B31" s="132" t="s">
        <v>216</v>
      </c>
      <c r="C31" s="227" t="s">
        <v>188</v>
      </c>
      <c r="D31" s="228"/>
      <c r="E31" s="229"/>
      <c r="F31" s="213">
        <v>1</v>
      </c>
    </row>
    <row r="32" spans="1:6" ht="12" customHeight="1" x14ac:dyDescent="0.25">
      <c r="A32" s="214"/>
      <c r="B32" s="178"/>
      <c r="C32" s="215" t="s">
        <v>189</v>
      </c>
      <c r="D32" s="216"/>
      <c r="E32" s="217"/>
      <c r="F32" s="126">
        <v>1</v>
      </c>
    </row>
    <row r="33" spans="1:6" ht="12" customHeight="1" x14ac:dyDescent="0.25">
      <c r="A33" s="214"/>
      <c r="B33" s="178"/>
      <c r="C33" s="230" t="s">
        <v>214</v>
      </c>
      <c r="D33" s="232"/>
      <c r="E33" s="231"/>
      <c r="F33" s="126">
        <f>SUM(F34:F39)</f>
        <v>55</v>
      </c>
    </row>
    <row r="34" spans="1:6" ht="12" customHeight="1" x14ac:dyDescent="0.25">
      <c r="A34" s="214"/>
      <c r="B34" s="178"/>
      <c r="C34" s="221" t="s">
        <v>191</v>
      </c>
      <c r="D34" s="222" t="s">
        <v>192</v>
      </c>
      <c r="E34" s="222"/>
      <c r="F34" s="126">
        <v>5</v>
      </c>
    </row>
    <row r="35" spans="1:6" ht="12" customHeight="1" x14ac:dyDescent="0.25">
      <c r="A35" s="214"/>
      <c r="B35" s="178"/>
      <c r="C35" s="223"/>
      <c r="D35" s="230" t="s">
        <v>193</v>
      </c>
      <c r="E35" s="231"/>
      <c r="F35" s="126">
        <v>17</v>
      </c>
    </row>
    <row r="36" spans="1:6" ht="12" customHeight="1" x14ac:dyDescent="0.25">
      <c r="A36" s="214"/>
      <c r="B36" s="178"/>
      <c r="C36" s="223"/>
      <c r="D36" s="230" t="s">
        <v>11</v>
      </c>
      <c r="E36" s="231"/>
      <c r="F36" s="126">
        <v>10</v>
      </c>
    </row>
    <row r="37" spans="1:6" ht="12" customHeight="1" x14ac:dyDescent="0.25">
      <c r="A37" s="214"/>
      <c r="B37" s="178"/>
      <c r="C37" s="223"/>
      <c r="D37" s="230" t="s">
        <v>194</v>
      </c>
      <c r="E37" s="231"/>
      <c r="F37" s="126"/>
    </row>
    <row r="38" spans="1:6" ht="12" customHeight="1" x14ac:dyDescent="0.25">
      <c r="A38" s="214"/>
      <c r="B38" s="178"/>
      <c r="C38" s="223"/>
      <c r="D38" s="230" t="s">
        <v>15</v>
      </c>
      <c r="E38" s="231"/>
      <c r="F38" s="126">
        <v>10</v>
      </c>
    </row>
    <row r="39" spans="1:6" ht="12" customHeight="1" x14ac:dyDescent="0.25">
      <c r="A39" s="225"/>
      <c r="B39" s="138"/>
      <c r="C39" s="226"/>
      <c r="D39" s="230" t="s">
        <v>195</v>
      </c>
      <c r="E39" s="231"/>
      <c r="F39" s="126">
        <v>13</v>
      </c>
    </row>
    <row r="40" spans="1:6" s="150" customFormat="1" ht="12" customHeight="1" x14ac:dyDescent="0.25">
      <c r="A40" s="209">
        <v>5</v>
      </c>
      <c r="B40" s="132" t="s">
        <v>217</v>
      </c>
      <c r="C40" s="227" t="s">
        <v>188</v>
      </c>
      <c r="D40" s="228"/>
      <c r="E40" s="229"/>
      <c r="F40" s="213">
        <v>3</v>
      </c>
    </row>
    <row r="41" spans="1:6" ht="12" customHeight="1" x14ac:dyDescent="0.25">
      <c r="A41" s="214"/>
      <c r="B41" s="178"/>
      <c r="C41" s="215" t="s">
        <v>189</v>
      </c>
      <c r="D41" s="216"/>
      <c r="E41" s="217"/>
      <c r="F41" s="126">
        <v>1</v>
      </c>
    </row>
    <row r="42" spans="1:6" ht="12" customHeight="1" x14ac:dyDescent="0.25">
      <c r="A42" s="214"/>
      <c r="B42" s="178"/>
      <c r="C42" s="218" t="s">
        <v>214</v>
      </c>
      <c r="D42" s="219"/>
      <c r="E42" s="220"/>
      <c r="F42" s="126">
        <f>SUM(F43:F48)</f>
        <v>0</v>
      </c>
    </row>
    <row r="43" spans="1:6" ht="12" customHeight="1" x14ac:dyDescent="0.25">
      <c r="A43" s="214"/>
      <c r="B43" s="178"/>
      <c r="C43" s="221" t="s">
        <v>191</v>
      </c>
      <c r="D43" s="222" t="s">
        <v>192</v>
      </c>
      <c r="E43" s="222"/>
      <c r="F43" s="126"/>
    </row>
    <row r="44" spans="1:6" ht="12" customHeight="1" x14ac:dyDescent="0.25">
      <c r="A44" s="214"/>
      <c r="B44" s="178"/>
      <c r="C44" s="223"/>
      <c r="D44" s="230" t="s">
        <v>193</v>
      </c>
      <c r="E44" s="231"/>
      <c r="F44" s="126"/>
    </row>
    <row r="45" spans="1:6" ht="12" customHeight="1" x14ac:dyDescent="0.25">
      <c r="A45" s="214"/>
      <c r="B45" s="178"/>
      <c r="C45" s="223"/>
      <c r="D45" s="230" t="s">
        <v>11</v>
      </c>
      <c r="E45" s="231"/>
      <c r="F45" s="126"/>
    </row>
    <row r="46" spans="1:6" ht="12" customHeight="1" x14ac:dyDescent="0.25">
      <c r="A46" s="214"/>
      <c r="B46" s="178"/>
      <c r="C46" s="223"/>
      <c r="D46" s="230" t="s">
        <v>194</v>
      </c>
      <c r="E46" s="231"/>
      <c r="F46" s="126"/>
    </row>
    <row r="47" spans="1:6" ht="12" customHeight="1" x14ac:dyDescent="0.25">
      <c r="A47" s="214"/>
      <c r="B47" s="178"/>
      <c r="C47" s="223"/>
      <c r="D47" s="230" t="s">
        <v>15</v>
      </c>
      <c r="E47" s="231"/>
      <c r="F47" s="126"/>
    </row>
    <row r="48" spans="1:6" ht="12" customHeight="1" x14ac:dyDescent="0.25">
      <c r="A48" s="225"/>
      <c r="B48" s="138"/>
      <c r="C48" s="226"/>
      <c r="D48" s="230" t="s">
        <v>195</v>
      </c>
      <c r="E48" s="231"/>
      <c r="F48" s="126"/>
    </row>
    <row r="49" spans="1:6" s="150" customFormat="1" ht="12" customHeight="1" x14ac:dyDescent="0.25">
      <c r="A49" s="209">
        <v>6</v>
      </c>
      <c r="B49" s="132" t="s">
        <v>218</v>
      </c>
      <c r="C49" s="227" t="s">
        <v>188</v>
      </c>
      <c r="D49" s="228"/>
      <c r="E49" s="229"/>
      <c r="F49" s="213">
        <v>3</v>
      </c>
    </row>
    <row r="50" spans="1:6" ht="12" customHeight="1" x14ac:dyDescent="0.25">
      <c r="A50" s="214"/>
      <c r="B50" s="178"/>
      <c r="C50" s="215" t="s">
        <v>189</v>
      </c>
      <c r="D50" s="216"/>
      <c r="E50" s="217"/>
      <c r="F50" s="126">
        <v>3</v>
      </c>
    </row>
    <row r="51" spans="1:6" ht="12" customHeight="1" x14ac:dyDescent="0.25">
      <c r="A51" s="214"/>
      <c r="B51" s="178"/>
      <c r="C51" s="230" t="s">
        <v>214</v>
      </c>
      <c r="D51" s="232"/>
      <c r="E51" s="231"/>
      <c r="F51" s="126">
        <f>SUM(F52:F57)</f>
        <v>67</v>
      </c>
    </row>
    <row r="52" spans="1:6" ht="12" customHeight="1" x14ac:dyDescent="0.25">
      <c r="A52" s="214"/>
      <c r="B52" s="178"/>
      <c r="C52" s="221" t="s">
        <v>191</v>
      </c>
      <c r="D52" s="222" t="s">
        <v>192</v>
      </c>
      <c r="E52" s="222"/>
      <c r="F52" s="126">
        <v>38</v>
      </c>
    </row>
    <row r="53" spans="1:6" ht="12" customHeight="1" x14ac:dyDescent="0.25">
      <c r="A53" s="214"/>
      <c r="B53" s="178"/>
      <c r="C53" s="223"/>
      <c r="D53" s="230" t="s">
        <v>193</v>
      </c>
      <c r="E53" s="231"/>
      <c r="F53" s="126">
        <v>24</v>
      </c>
    </row>
    <row r="54" spans="1:6" ht="12" customHeight="1" x14ac:dyDescent="0.25">
      <c r="A54" s="214"/>
      <c r="B54" s="178"/>
      <c r="C54" s="223"/>
      <c r="D54" s="230" t="s">
        <v>11</v>
      </c>
      <c r="E54" s="231"/>
      <c r="F54" s="126">
        <v>4</v>
      </c>
    </row>
    <row r="55" spans="1:6" ht="12" customHeight="1" x14ac:dyDescent="0.25">
      <c r="A55" s="214"/>
      <c r="B55" s="178"/>
      <c r="C55" s="223"/>
      <c r="D55" s="230" t="s">
        <v>194</v>
      </c>
      <c r="E55" s="231"/>
      <c r="F55" s="126"/>
    </row>
    <row r="56" spans="1:6" ht="12" customHeight="1" x14ac:dyDescent="0.25">
      <c r="A56" s="214"/>
      <c r="B56" s="178"/>
      <c r="C56" s="223"/>
      <c r="D56" s="230" t="s">
        <v>15</v>
      </c>
      <c r="E56" s="231"/>
      <c r="F56" s="126"/>
    </row>
    <row r="57" spans="1:6" ht="12" customHeight="1" x14ac:dyDescent="0.25">
      <c r="A57" s="225"/>
      <c r="B57" s="138"/>
      <c r="C57" s="226"/>
      <c r="D57" s="230" t="s">
        <v>195</v>
      </c>
      <c r="E57" s="231"/>
      <c r="F57" s="126">
        <v>1</v>
      </c>
    </row>
    <row r="58" spans="1:6" s="150" customFormat="1" ht="12" customHeight="1" x14ac:dyDescent="0.25">
      <c r="A58" s="209">
        <v>7</v>
      </c>
      <c r="B58" s="132" t="s">
        <v>219</v>
      </c>
      <c r="C58" s="233" t="s">
        <v>188</v>
      </c>
      <c r="D58" s="234"/>
      <c r="E58" s="235"/>
      <c r="F58" s="213">
        <v>3</v>
      </c>
    </row>
    <row r="59" spans="1:6" ht="12" customHeight="1" x14ac:dyDescent="0.25">
      <c r="A59" s="214"/>
      <c r="B59" s="178"/>
      <c r="C59" s="215" t="s">
        <v>189</v>
      </c>
      <c r="D59" s="216"/>
      <c r="E59" s="217"/>
      <c r="F59" s="126">
        <v>3</v>
      </c>
    </row>
    <row r="60" spans="1:6" ht="12" customHeight="1" x14ac:dyDescent="0.25">
      <c r="A60" s="214"/>
      <c r="B60" s="178"/>
      <c r="C60" s="230" t="s">
        <v>214</v>
      </c>
      <c r="D60" s="232"/>
      <c r="E60" s="231"/>
      <c r="F60" s="126">
        <f>SUM(F61:F66)</f>
        <v>108</v>
      </c>
    </row>
    <row r="61" spans="1:6" ht="12" customHeight="1" x14ac:dyDescent="0.25">
      <c r="A61" s="214"/>
      <c r="B61" s="178"/>
      <c r="C61" s="221" t="s">
        <v>191</v>
      </c>
      <c r="D61" s="222" t="s">
        <v>192</v>
      </c>
      <c r="E61" s="222"/>
      <c r="F61" s="126">
        <v>22</v>
      </c>
    </row>
    <row r="62" spans="1:6" ht="12" customHeight="1" x14ac:dyDescent="0.25">
      <c r="A62" s="214"/>
      <c r="B62" s="178"/>
      <c r="C62" s="223"/>
      <c r="D62" s="230" t="s">
        <v>193</v>
      </c>
      <c r="E62" s="231"/>
      <c r="F62" s="126">
        <v>16</v>
      </c>
    </row>
    <row r="63" spans="1:6" ht="12" customHeight="1" x14ac:dyDescent="0.25">
      <c r="A63" s="214"/>
      <c r="B63" s="178"/>
      <c r="C63" s="223"/>
      <c r="D63" s="230" t="s">
        <v>11</v>
      </c>
      <c r="E63" s="231"/>
      <c r="F63" s="126">
        <v>6</v>
      </c>
    </row>
    <row r="64" spans="1:6" ht="12" customHeight="1" x14ac:dyDescent="0.25">
      <c r="A64" s="214"/>
      <c r="B64" s="178"/>
      <c r="C64" s="223"/>
      <c r="D64" s="230" t="s">
        <v>194</v>
      </c>
      <c r="E64" s="231"/>
      <c r="F64" s="126"/>
    </row>
    <row r="65" spans="1:6" ht="12" customHeight="1" x14ac:dyDescent="0.25">
      <c r="A65" s="214"/>
      <c r="B65" s="178"/>
      <c r="C65" s="223"/>
      <c r="D65" s="230" t="s">
        <v>15</v>
      </c>
      <c r="E65" s="231"/>
      <c r="F65" s="126">
        <v>43</v>
      </c>
    </row>
    <row r="66" spans="1:6" ht="12" customHeight="1" x14ac:dyDescent="0.25">
      <c r="A66" s="225"/>
      <c r="B66" s="138"/>
      <c r="C66" s="226"/>
      <c r="D66" s="230" t="s">
        <v>195</v>
      </c>
      <c r="E66" s="231"/>
      <c r="F66" s="126">
        <v>21</v>
      </c>
    </row>
    <row r="67" spans="1:6" ht="12" customHeight="1" x14ac:dyDescent="0.25">
      <c r="A67" s="209">
        <v>8</v>
      </c>
      <c r="B67" s="132" t="s">
        <v>122</v>
      </c>
      <c r="C67" s="233" t="s">
        <v>188</v>
      </c>
      <c r="D67" s="234"/>
      <c r="E67" s="235"/>
      <c r="F67" s="213">
        <v>1</v>
      </c>
    </row>
    <row r="68" spans="1:6" ht="12" customHeight="1" x14ac:dyDescent="0.25">
      <c r="A68" s="214"/>
      <c r="B68" s="178"/>
      <c r="C68" s="215" t="s">
        <v>189</v>
      </c>
      <c r="D68" s="216"/>
      <c r="E68" s="217"/>
      <c r="F68" s="126">
        <v>1</v>
      </c>
    </row>
    <row r="69" spans="1:6" ht="12" customHeight="1" x14ac:dyDescent="0.25">
      <c r="A69" s="214"/>
      <c r="B69" s="178"/>
      <c r="C69" s="230" t="s">
        <v>214</v>
      </c>
      <c r="D69" s="232"/>
      <c r="E69" s="231"/>
      <c r="F69" s="126">
        <f>SUM(F70:F75)</f>
        <v>17</v>
      </c>
    </row>
    <row r="70" spans="1:6" ht="12" customHeight="1" x14ac:dyDescent="0.25">
      <c r="A70" s="214"/>
      <c r="B70" s="178"/>
      <c r="C70" s="221" t="s">
        <v>191</v>
      </c>
      <c r="D70" s="222" t="s">
        <v>192</v>
      </c>
      <c r="E70" s="222"/>
      <c r="F70" s="126">
        <v>17</v>
      </c>
    </row>
    <row r="71" spans="1:6" ht="12" customHeight="1" x14ac:dyDescent="0.25">
      <c r="A71" s="214"/>
      <c r="B71" s="178"/>
      <c r="C71" s="223"/>
      <c r="D71" s="230" t="s">
        <v>193</v>
      </c>
      <c r="E71" s="231"/>
      <c r="F71" s="126"/>
    </row>
    <row r="72" spans="1:6" ht="12" customHeight="1" x14ac:dyDescent="0.25">
      <c r="A72" s="214"/>
      <c r="B72" s="178"/>
      <c r="C72" s="223"/>
      <c r="D72" s="230" t="s">
        <v>11</v>
      </c>
      <c r="E72" s="231"/>
      <c r="F72" s="126"/>
    </row>
    <row r="73" spans="1:6" ht="12" customHeight="1" x14ac:dyDescent="0.25">
      <c r="A73" s="214"/>
      <c r="B73" s="178"/>
      <c r="C73" s="223"/>
      <c r="D73" s="230" t="s">
        <v>194</v>
      </c>
      <c r="E73" s="231"/>
      <c r="F73" s="126"/>
    </row>
    <row r="74" spans="1:6" ht="12" customHeight="1" x14ac:dyDescent="0.25">
      <c r="A74" s="214"/>
      <c r="B74" s="178"/>
      <c r="C74" s="223"/>
      <c r="D74" s="230" t="s">
        <v>15</v>
      </c>
      <c r="E74" s="231"/>
      <c r="F74" s="126"/>
    </row>
    <row r="75" spans="1:6" ht="12" customHeight="1" x14ac:dyDescent="0.25">
      <c r="A75" s="225"/>
      <c r="B75" s="138"/>
      <c r="C75" s="226"/>
      <c r="D75" s="230" t="s">
        <v>195</v>
      </c>
      <c r="E75" s="231"/>
      <c r="F75" s="126"/>
    </row>
    <row r="76" spans="1:6" ht="12" customHeight="1" x14ac:dyDescent="0.25">
      <c r="A76" s="209">
        <v>9</v>
      </c>
      <c r="B76" s="132" t="s">
        <v>220</v>
      </c>
      <c r="C76" s="233" t="s">
        <v>188</v>
      </c>
      <c r="D76" s="234"/>
      <c r="E76" s="235"/>
      <c r="F76" s="213">
        <v>1</v>
      </c>
    </row>
    <row r="77" spans="1:6" ht="12" customHeight="1" x14ac:dyDescent="0.25">
      <c r="A77" s="214"/>
      <c r="B77" s="178"/>
      <c r="C77" s="215" t="s">
        <v>189</v>
      </c>
      <c r="D77" s="216"/>
      <c r="E77" s="217"/>
      <c r="F77" s="126">
        <v>1</v>
      </c>
    </row>
    <row r="78" spans="1:6" ht="12" customHeight="1" x14ac:dyDescent="0.25">
      <c r="A78" s="214"/>
      <c r="B78" s="178"/>
      <c r="C78" s="230" t="s">
        <v>214</v>
      </c>
      <c r="D78" s="232"/>
      <c r="E78" s="231"/>
      <c r="F78" s="126">
        <f>SUM(F79:F84)</f>
        <v>66</v>
      </c>
    </row>
    <row r="79" spans="1:6" ht="12" customHeight="1" x14ac:dyDescent="0.25">
      <c r="A79" s="214"/>
      <c r="B79" s="178"/>
      <c r="C79" s="221" t="s">
        <v>191</v>
      </c>
      <c r="D79" s="222" t="s">
        <v>192</v>
      </c>
      <c r="E79" s="222"/>
      <c r="F79" s="126">
        <v>8</v>
      </c>
    </row>
    <row r="80" spans="1:6" ht="12" customHeight="1" x14ac:dyDescent="0.25">
      <c r="A80" s="214"/>
      <c r="B80" s="178"/>
      <c r="C80" s="223"/>
      <c r="D80" s="230" t="s">
        <v>193</v>
      </c>
      <c r="E80" s="231"/>
      <c r="F80" s="126">
        <v>13</v>
      </c>
    </row>
    <row r="81" spans="1:6" ht="12" customHeight="1" x14ac:dyDescent="0.25">
      <c r="A81" s="214"/>
      <c r="B81" s="178"/>
      <c r="C81" s="223"/>
      <c r="D81" s="230" t="s">
        <v>11</v>
      </c>
      <c r="E81" s="231"/>
      <c r="F81" s="126">
        <v>25</v>
      </c>
    </row>
    <row r="82" spans="1:6" ht="12" customHeight="1" x14ac:dyDescent="0.25">
      <c r="A82" s="214"/>
      <c r="B82" s="178"/>
      <c r="C82" s="223"/>
      <c r="D82" s="230" t="s">
        <v>194</v>
      </c>
      <c r="E82" s="231"/>
      <c r="F82" s="126"/>
    </row>
    <row r="83" spans="1:6" ht="12" customHeight="1" x14ac:dyDescent="0.25">
      <c r="A83" s="214"/>
      <c r="B83" s="178"/>
      <c r="C83" s="223"/>
      <c r="D83" s="230" t="s">
        <v>15</v>
      </c>
      <c r="E83" s="231"/>
      <c r="F83" s="126">
        <v>11</v>
      </c>
    </row>
    <row r="84" spans="1:6" ht="12" customHeight="1" x14ac:dyDescent="0.25">
      <c r="A84" s="225"/>
      <c r="B84" s="138"/>
      <c r="C84" s="226"/>
      <c r="D84" s="230" t="s">
        <v>195</v>
      </c>
      <c r="E84" s="231"/>
      <c r="F84" s="126">
        <v>9</v>
      </c>
    </row>
    <row r="85" spans="1:6" s="150" customFormat="1" ht="12" customHeight="1" x14ac:dyDescent="0.25">
      <c r="A85" s="209"/>
      <c r="B85" s="236" t="s">
        <v>207</v>
      </c>
      <c r="C85" s="237" t="s">
        <v>188</v>
      </c>
      <c r="D85" s="237"/>
      <c r="E85" s="237"/>
      <c r="F85" s="213">
        <f>SUM(F4+F13+F22+F31+F40+F49+F58+F67+F76)</f>
        <v>16</v>
      </c>
    </row>
    <row r="86" spans="1:6" ht="12" customHeight="1" x14ac:dyDescent="0.25">
      <c r="A86" s="214"/>
      <c r="B86" s="238"/>
      <c r="C86" s="239" t="s">
        <v>189</v>
      </c>
      <c r="D86" s="240"/>
      <c r="E86" s="241"/>
      <c r="F86" s="213">
        <f>SUM(F5+F14+F23+F32+F41+F50+F59+F68+F77)</f>
        <v>14</v>
      </c>
    </row>
    <row r="87" spans="1:6" ht="27" customHeight="1" x14ac:dyDescent="0.25">
      <c r="A87" s="214"/>
      <c r="B87" s="238"/>
      <c r="C87" s="230" t="s">
        <v>214</v>
      </c>
      <c r="D87" s="232"/>
      <c r="E87" s="231"/>
      <c r="F87" s="213">
        <f>SUM(F6+F15+F24+F33+F42+F51+F60+F69+F78)</f>
        <v>439</v>
      </c>
    </row>
    <row r="88" spans="1:6" ht="12" customHeight="1" x14ac:dyDescent="0.25">
      <c r="A88" s="214"/>
      <c r="B88" s="238"/>
      <c r="C88" s="242" t="s">
        <v>191</v>
      </c>
      <c r="D88" s="243" t="s">
        <v>192</v>
      </c>
      <c r="E88" s="243"/>
      <c r="F88" s="213">
        <f t="shared" ref="F88:F93" si="0">SUM(F7+F16+F25+F34+F43+F52+F61+F70+F79)</f>
        <v>153</v>
      </c>
    </row>
    <row r="89" spans="1:6" ht="12" customHeight="1" x14ac:dyDescent="0.25">
      <c r="A89" s="214"/>
      <c r="B89" s="238"/>
      <c r="C89" s="244"/>
      <c r="D89" s="245" t="s">
        <v>193</v>
      </c>
      <c r="E89" s="246"/>
      <c r="F89" s="213">
        <f t="shared" si="0"/>
        <v>80</v>
      </c>
    </row>
    <row r="90" spans="1:6" ht="12" customHeight="1" x14ac:dyDescent="0.25">
      <c r="A90" s="214"/>
      <c r="B90" s="238"/>
      <c r="C90" s="244"/>
      <c r="D90" s="245" t="s">
        <v>11</v>
      </c>
      <c r="E90" s="246"/>
      <c r="F90" s="213">
        <f t="shared" si="0"/>
        <v>45</v>
      </c>
    </row>
    <row r="91" spans="1:6" ht="12" customHeight="1" x14ac:dyDescent="0.25">
      <c r="A91" s="214"/>
      <c r="B91" s="238"/>
      <c r="C91" s="244"/>
      <c r="D91" s="245" t="s">
        <v>194</v>
      </c>
      <c r="E91" s="246"/>
      <c r="F91" s="213">
        <f t="shared" si="0"/>
        <v>0</v>
      </c>
    </row>
    <row r="92" spans="1:6" ht="12" customHeight="1" x14ac:dyDescent="0.25">
      <c r="A92" s="214"/>
      <c r="B92" s="238"/>
      <c r="C92" s="244"/>
      <c r="D92" s="245" t="s">
        <v>15</v>
      </c>
      <c r="E92" s="246"/>
      <c r="F92" s="213">
        <f t="shared" si="0"/>
        <v>80</v>
      </c>
    </row>
    <row r="93" spans="1:6" ht="12" customHeight="1" x14ac:dyDescent="0.25">
      <c r="A93" s="225"/>
      <c r="B93" s="247"/>
      <c r="C93" s="248"/>
      <c r="D93" s="245" t="s">
        <v>195</v>
      </c>
      <c r="E93" s="246"/>
      <c r="F93" s="213">
        <f t="shared" si="0"/>
        <v>81</v>
      </c>
    </row>
    <row r="94" spans="1:6" s="150" customFormat="1" ht="12" customHeight="1" x14ac:dyDescent="0.2">
      <c r="A94" s="88"/>
      <c r="B94" s="205"/>
      <c r="C94" s="249" t="s">
        <v>208</v>
      </c>
      <c r="D94" s="250"/>
      <c r="E94" s="250"/>
      <c r="F94" s="250"/>
    </row>
    <row r="95" spans="1:6" s="252" customFormat="1" ht="54.75" customHeight="1" x14ac:dyDescent="0.25">
      <c r="A95" s="251" t="s">
        <v>221</v>
      </c>
      <c r="B95" s="251"/>
      <c r="C95" s="251"/>
      <c r="D95" s="251"/>
      <c r="E95" s="251"/>
      <c r="F95" s="251"/>
    </row>
    <row r="96" spans="1:6" ht="40.5" customHeight="1" x14ac:dyDescent="0.25">
      <c r="A96" s="253"/>
      <c r="B96" s="253"/>
      <c r="C96" s="253"/>
      <c r="D96" s="253"/>
      <c r="E96" s="253"/>
      <c r="F96" s="253"/>
    </row>
    <row r="97" spans="1:6" ht="12" customHeight="1" x14ac:dyDescent="0.25"/>
    <row r="98" spans="1:6" ht="12" customHeight="1" x14ac:dyDescent="0.25">
      <c r="A98" s="91"/>
      <c r="B98" s="254"/>
      <c r="C98" s="91"/>
      <c r="D98" s="91"/>
      <c r="E98" s="91"/>
      <c r="F98" s="91"/>
    </row>
    <row r="99" spans="1:6" ht="12" customHeight="1" x14ac:dyDescent="0.25">
      <c r="A99" s="91"/>
      <c r="B99" s="254"/>
      <c r="C99" s="91"/>
      <c r="D99" s="91"/>
      <c r="E99" s="91"/>
      <c r="F99" s="91"/>
    </row>
    <row r="100" spans="1:6" ht="12" customHeight="1" x14ac:dyDescent="0.25">
      <c r="A100" s="91"/>
      <c r="B100" s="254"/>
      <c r="C100" s="91"/>
      <c r="D100" s="91"/>
      <c r="E100" s="91"/>
      <c r="F100" s="91"/>
    </row>
    <row r="101" spans="1:6" ht="12" customHeight="1" x14ac:dyDescent="0.25">
      <c r="A101" s="91"/>
      <c r="B101" s="254"/>
      <c r="C101" s="91"/>
      <c r="D101" s="91"/>
      <c r="E101" s="91"/>
      <c r="F101" s="91"/>
    </row>
    <row r="102" spans="1:6" ht="12" customHeight="1" x14ac:dyDescent="0.25">
      <c r="A102" s="91"/>
      <c r="B102" s="254"/>
      <c r="C102" s="91"/>
      <c r="D102" s="91"/>
      <c r="E102" s="91"/>
      <c r="F102" s="91"/>
    </row>
    <row r="103" spans="1:6" ht="12" customHeight="1" x14ac:dyDescent="0.25">
      <c r="A103" s="91"/>
      <c r="B103" s="254"/>
      <c r="C103" s="91"/>
      <c r="D103" s="91"/>
      <c r="E103" s="91"/>
      <c r="F103" s="91"/>
    </row>
    <row r="104" spans="1:6" ht="12" customHeight="1" x14ac:dyDescent="0.25">
      <c r="A104" s="91"/>
      <c r="B104" s="255" t="s">
        <v>222</v>
      </c>
      <c r="C104" s="91"/>
      <c r="D104" s="91"/>
      <c r="E104" s="91"/>
      <c r="F104" s="91"/>
    </row>
    <row r="105" spans="1:6" ht="12" customHeight="1" x14ac:dyDescent="0.25">
      <c r="A105" s="91"/>
      <c r="B105" s="254"/>
      <c r="C105" s="91"/>
      <c r="D105" s="91"/>
      <c r="E105" s="91"/>
      <c r="F105" s="91"/>
    </row>
    <row r="106" spans="1:6" ht="12" customHeight="1" x14ac:dyDescent="0.25">
      <c r="A106" s="91"/>
      <c r="B106" s="254"/>
      <c r="C106" s="91"/>
      <c r="D106" s="91"/>
      <c r="E106" s="91"/>
      <c r="F106" s="91"/>
    </row>
    <row r="107" spans="1:6" ht="12" customHeight="1" x14ac:dyDescent="0.25">
      <c r="A107" s="91"/>
      <c r="B107" s="256" t="s">
        <v>223</v>
      </c>
      <c r="C107" s="256"/>
      <c r="D107" s="256"/>
      <c r="E107" s="256"/>
      <c r="F107" s="256"/>
    </row>
    <row r="108" spans="1:6" ht="12" customHeight="1" x14ac:dyDescent="0.25">
      <c r="A108" s="91"/>
      <c r="B108" s="254"/>
      <c r="C108" s="91"/>
      <c r="D108" s="91"/>
      <c r="E108" s="91"/>
      <c r="F108" s="91"/>
    </row>
    <row r="109" spans="1:6" ht="12" customHeight="1" x14ac:dyDescent="0.25">
      <c r="A109" s="91"/>
      <c r="B109" s="254"/>
      <c r="C109" s="91"/>
      <c r="D109" s="91"/>
      <c r="E109" s="91"/>
      <c r="F109" s="91"/>
    </row>
    <row r="110" spans="1:6" s="150" customFormat="1" ht="12" customHeight="1" x14ac:dyDescent="0.25">
      <c r="A110" s="91"/>
      <c r="B110" s="255" t="s">
        <v>224</v>
      </c>
      <c r="C110" s="91"/>
      <c r="D110" s="91"/>
      <c r="E110" s="91"/>
      <c r="F110" s="91"/>
    </row>
    <row r="111" spans="1:6" ht="12" customHeight="1" x14ac:dyDescent="0.25">
      <c r="A111" s="91"/>
      <c r="B111" s="254"/>
      <c r="C111" s="91"/>
      <c r="D111" s="91"/>
      <c r="E111" s="91"/>
      <c r="F111" s="91"/>
    </row>
    <row r="112" spans="1:6" ht="12" customHeight="1" x14ac:dyDescent="0.25">
      <c r="A112" s="91"/>
      <c r="B112" s="254"/>
      <c r="C112" s="91"/>
      <c r="D112" s="91"/>
      <c r="E112" s="91"/>
      <c r="F112" s="91"/>
    </row>
    <row r="113" spans="1:6" ht="12" customHeight="1" x14ac:dyDescent="0.25">
      <c r="A113" s="91"/>
      <c r="B113" s="254"/>
      <c r="C113" s="91"/>
      <c r="D113" s="91"/>
      <c r="E113" s="91"/>
      <c r="F113" s="91"/>
    </row>
    <row r="114" spans="1:6" ht="12" customHeight="1" x14ac:dyDescent="0.25">
      <c r="A114" s="91"/>
      <c r="B114" s="254"/>
      <c r="C114" s="91"/>
      <c r="D114" s="91"/>
      <c r="E114" s="91"/>
      <c r="F114" s="91"/>
    </row>
    <row r="115" spans="1:6" ht="12" customHeight="1" x14ac:dyDescent="0.25">
      <c r="A115" s="91"/>
      <c r="B115" s="254"/>
      <c r="C115" s="91"/>
      <c r="D115" s="91"/>
      <c r="E115" s="91"/>
      <c r="F115" s="91"/>
    </row>
    <row r="116" spans="1:6" ht="12" customHeight="1" x14ac:dyDescent="0.25">
      <c r="A116" s="91"/>
      <c r="B116" s="254"/>
      <c r="C116" s="91"/>
      <c r="D116" s="91"/>
      <c r="E116" s="91"/>
      <c r="F116" s="91"/>
    </row>
    <row r="117" spans="1:6" ht="12" customHeight="1" x14ac:dyDescent="0.25">
      <c r="A117" s="91"/>
      <c r="B117" s="254"/>
      <c r="C117" s="91"/>
      <c r="D117" s="91"/>
      <c r="E117" s="91"/>
      <c r="F117" s="91"/>
    </row>
    <row r="118" spans="1:6" ht="12" customHeight="1" x14ac:dyDescent="0.25">
      <c r="A118" s="91"/>
      <c r="B118" s="254"/>
      <c r="C118" s="91"/>
      <c r="D118" s="91"/>
      <c r="E118" s="91"/>
      <c r="F118" s="91"/>
    </row>
    <row r="119" spans="1:6" s="150" customFormat="1" ht="12" customHeight="1" x14ac:dyDescent="0.25">
      <c r="A119" s="91"/>
      <c r="B119" s="254"/>
      <c r="C119" s="91"/>
      <c r="D119" s="91"/>
      <c r="E119" s="91"/>
      <c r="F119" s="91"/>
    </row>
    <row r="120" spans="1:6" ht="12" customHeight="1" x14ac:dyDescent="0.25">
      <c r="A120" s="91"/>
      <c r="B120" s="254"/>
      <c r="C120" s="91"/>
      <c r="D120" s="91"/>
      <c r="E120" s="91"/>
      <c r="F120" s="91"/>
    </row>
    <row r="121" spans="1:6" ht="27" customHeight="1" x14ac:dyDescent="0.25">
      <c r="A121" s="91"/>
      <c r="B121" s="254"/>
      <c r="C121" s="91"/>
      <c r="D121" s="91"/>
      <c r="E121" s="91"/>
      <c r="F121" s="91"/>
    </row>
    <row r="122" spans="1:6" ht="15" customHeight="1" x14ac:dyDescent="0.25">
      <c r="A122" s="91"/>
      <c r="B122" s="254"/>
      <c r="C122" s="91"/>
      <c r="D122" s="91"/>
      <c r="E122" s="91"/>
      <c r="F122" s="91"/>
    </row>
    <row r="123" spans="1:6" ht="12" customHeight="1" x14ac:dyDescent="0.25">
      <c r="A123" s="91"/>
      <c r="B123" s="254"/>
      <c r="C123" s="91"/>
      <c r="D123" s="91"/>
      <c r="E123" s="91"/>
      <c r="F123" s="91"/>
    </row>
    <row r="124" spans="1:6" ht="12" customHeight="1" x14ac:dyDescent="0.25">
      <c r="A124" s="91"/>
      <c r="B124" s="254"/>
      <c r="C124" s="91"/>
      <c r="D124" s="91"/>
      <c r="E124" s="91"/>
      <c r="F124" s="91"/>
    </row>
    <row r="125" spans="1:6" ht="12" customHeight="1" x14ac:dyDescent="0.25">
      <c r="A125" s="91"/>
      <c r="B125" s="254"/>
      <c r="C125" s="91"/>
      <c r="D125" s="91"/>
      <c r="E125" s="91"/>
      <c r="F125" s="91"/>
    </row>
    <row r="126" spans="1:6" ht="12" customHeight="1" x14ac:dyDescent="0.25">
      <c r="A126" s="91"/>
      <c r="B126" s="254"/>
      <c r="C126" s="91"/>
      <c r="D126" s="91"/>
      <c r="E126" s="91"/>
      <c r="F126" s="91"/>
    </row>
    <row r="127" spans="1:6" ht="12" customHeight="1" x14ac:dyDescent="0.25"/>
    <row r="128" spans="1:6" ht="36" customHeight="1" x14ac:dyDescent="0.25"/>
    <row r="129" ht="44.25" customHeight="1" x14ac:dyDescent="0.25"/>
    <row r="130" ht="46.5" customHeight="1" x14ac:dyDescent="0.25"/>
  </sheetData>
  <mergeCells count="127">
    <mergeCell ref="A96:F96"/>
    <mergeCell ref="B107:F107"/>
    <mergeCell ref="D90:E90"/>
    <mergeCell ref="D91:E91"/>
    <mergeCell ref="D92:E92"/>
    <mergeCell ref="D93:E93"/>
    <mergeCell ref="C94:F94"/>
    <mergeCell ref="A95:F95"/>
    <mergeCell ref="D83:E83"/>
    <mergeCell ref="D84:E84"/>
    <mergeCell ref="A85:A93"/>
    <mergeCell ref="B85:B93"/>
    <mergeCell ref="C85:E85"/>
    <mergeCell ref="C86:E86"/>
    <mergeCell ref="C87:E87"/>
    <mergeCell ref="C88:C93"/>
    <mergeCell ref="D88:E88"/>
    <mergeCell ref="D89:E89"/>
    <mergeCell ref="A76:A84"/>
    <mergeCell ref="B76:B84"/>
    <mergeCell ref="C76:E76"/>
    <mergeCell ref="C77:E77"/>
    <mergeCell ref="C78:E78"/>
    <mergeCell ref="C79:C84"/>
    <mergeCell ref="D79:E79"/>
    <mergeCell ref="D80:E80"/>
    <mergeCell ref="D81:E81"/>
    <mergeCell ref="D82:E82"/>
    <mergeCell ref="D70:E70"/>
    <mergeCell ref="D71:E71"/>
    <mergeCell ref="D72:E72"/>
    <mergeCell ref="D73:E73"/>
    <mergeCell ref="D74:E74"/>
    <mergeCell ref="D75:E75"/>
    <mergeCell ref="D63:E63"/>
    <mergeCell ref="D64:E64"/>
    <mergeCell ref="D65:E65"/>
    <mergeCell ref="D66:E66"/>
    <mergeCell ref="A67:A75"/>
    <mergeCell ref="B67:B75"/>
    <mergeCell ref="C67:E67"/>
    <mergeCell ref="C68:E68"/>
    <mergeCell ref="C69:E69"/>
    <mergeCell ref="C70:C75"/>
    <mergeCell ref="D56:E56"/>
    <mergeCell ref="D57:E57"/>
    <mergeCell ref="A58:A66"/>
    <mergeCell ref="B58:B66"/>
    <mergeCell ref="C58:E58"/>
    <mergeCell ref="C59:E59"/>
    <mergeCell ref="C60:E60"/>
    <mergeCell ref="C61:C66"/>
    <mergeCell ref="D61:E61"/>
    <mergeCell ref="D62:E62"/>
    <mergeCell ref="A49:A57"/>
    <mergeCell ref="B49:B57"/>
    <mergeCell ref="C49:E49"/>
    <mergeCell ref="C50:E50"/>
    <mergeCell ref="C51:E51"/>
    <mergeCell ref="C52:C57"/>
    <mergeCell ref="D52:E52"/>
    <mergeCell ref="D53:E53"/>
    <mergeCell ref="D54:E54"/>
    <mergeCell ref="D55:E55"/>
    <mergeCell ref="D43:E43"/>
    <mergeCell ref="D44:E44"/>
    <mergeCell ref="D45:E45"/>
    <mergeCell ref="D46:E46"/>
    <mergeCell ref="D47:E47"/>
    <mergeCell ref="D48:E48"/>
    <mergeCell ref="D36:E36"/>
    <mergeCell ref="D37:E37"/>
    <mergeCell ref="D38:E38"/>
    <mergeCell ref="D39:E39"/>
    <mergeCell ref="A40:A48"/>
    <mergeCell ref="B40:B48"/>
    <mergeCell ref="C40:E40"/>
    <mergeCell ref="C41:E41"/>
    <mergeCell ref="C42:E42"/>
    <mergeCell ref="C43:C48"/>
    <mergeCell ref="D29:E29"/>
    <mergeCell ref="D30:E30"/>
    <mergeCell ref="A31:A39"/>
    <mergeCell ref="B31:B39"/>
    <mergeCell ref="C31:E31"/>
    <mergeCell ref="C32:E32"/>
    <mergeCell ref="C33:E33"/>
    <mergeCell ref="C34:C39"/>
    <mergeCell ref="D34:E34"/>
    <mergeCell ref="D35:E35"/>
    <mergeCell ref="A22:A30"/>
    <mergeCell ref="B22:B30"/>
    <mergeCell ref="C22:E22"/>
    <mergeCell ref="C23:E23"/>
    <mergeCell ref="C24:E24"/>
    <mergeCell ref="C25:C30"/>
    <mergeCell ref="D25:E25"/>
    <mergeCell ref="D26:E26"/>
    <mergeCell ref="D27:E27"/>
    <mergeCell ref="D28:E28"/>
    <mergeCell ref="C16:C21"/>
    <mergeCell ref="D16:E16"/>
    <mergeCell ref="D17:E17"/>
    <mergeCell ref="D18:E18"/>
    <mergeCell ref="D19:E19"/>
    <mergeCell ref="D20:E20"/>
    <mergeCell ref="D21:E21"/>
    <mergeCell ref="D8:E8"/>
    <mergeCell ref="D9:E9"/>
    <mergeCell ref="D10:E10"/>
    <mergeCell ref="D11:E11"/>
    <mergeCell ref="D12:E12"/>
    <mergeCell ref="A13:A21"/>
    <mergeCell ref="B13:B21"/>
    <mergeCell ref="C13:E13"/>
    <mergeCell ref="C14:E14"/>
    <mergeCell ref="C15:E15"/>
    <mergeCell ref="A1:F1"/>
    <mergeCell ref="A2:F2"/>
    <mergeCell ref="C3:E3"/>
    <mergeCell ref="A4:A12"/>
    <mergeCell ref="B4:B12"/>
    <mergeCell ref="C4:E4"/>
    <mergeCell ref="C5:E5"/>
    <mergeCell ref="C6:E6"/>
    <mergeCell ref="C7:C12"/>
    <mergeCell ref="D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49F9-E1B1-441B-A9D9-66585DBDCD88}">
  <dimension ref="A1:A2"/>
  <sheetViews>
    <sheetView workbookViewId="0">
      <selection activeCell="M34" sqref="M34"/>
    </sheetView>
  </sheetViews>
  <sheetFormatPr defaultRowHeight="15" x14ac:dyDescent="0.25"/>
  <cols>
    <col min="1" max="1" width="51.140625" bestFit="1" customWidth="1"/>
    <col min="257" max="257" width="51.140625" bestFit="1" customWidth="1"/>
    <col min="513" max="513" width="51.140625" bestFit="1" customWidth="1"/>
    <col min="769" max="769" width="51.140625" bestFit="1" customWidth="1"/>
    <col min="1025" max="1025" width="51.140625" bestFit="1" customWidth="1"/>
    <col min="1281" max="1281" width="51.140625" bestFit="1" customWidth="1"/>
    <col min="1537" max="1537" width="51.140625" bestFit="1" customWidth="1"/>
    <col min="1793" max="1793" width="51.140625" bestFit="1" customWidth="1"/>
    <col min="2049" max="2049" width="51.140625" bestFit="1" customWidth="1"/>
    <col min="2305" max="2305" width="51.140625" bestFit="1" customWidth="1"/>
    <col min="2561" max="2561" width="51.140625" bestFit="1" customWidth="1"/>
    <col min="2817" max="2817" width="51.140625" bestFit="1" customWidth="1"/>
    <col min="3073" max="3073" width="51.140625" bestFit="1" customWidth="1"/>
    <col min="3329" max="3329" width="51.140625" bestFit="1" customWidth="1"/>
    <col min="3585" max="3585" width="51.140625" bestFit="1" customWidth="1"/>
    <col min="3841" max="3841" width="51.140625" bestFit="1" customWidth="1"/>
    <col min="4097" max="4097" width="51.140625" bestFit="1" customWidth="1"/>
    <col min="4353" max="4353" width="51.140625" bestFit="1" customWidth="1"/>
    <col min="4609" max="4609" width="51.140625" bestFit="1" customWidth="1"/>
    <col min="4865" max="4865" width="51.140625" bestFit="1" customWidth="1"/>
    <col min="5121" max="5121" width="51.140625" bestFit="1" customWidth="1"/>
    <col min="5377" max="5377" width="51.140625" bestFit="1" customWidth="1"/>
    <col min="5633" max="5633" width="51.140625" bestFit="1" customWidth="1"/>
    <col min="5889" max="5889" width="51.140625" bestFit="1" customWidth="1"/>
    <col min="6145" max="6145" width="51.140625" bestFit="1" customWidth="1"/>
    <col min="6401" max="6401" width="51.140625" bestFit="1" customWidth="1"/>
    <col min="6657" max="6657" width="51.140625" bestFit="1" customWidth="1"/>
    <col min="6913" max="6913" width="51.140625" bestFit="1" customWidth="1"/>
    <col min="7169" max="7169" width="51.140625" bestFit="1" customWidth="1"/>
    <col min="7425" max="7425" width="51.140625" bestFit="1" customWidth="1"/>
    <col min="7681" max="7681" width="51.140625" bestFit="1" customWidth="1"/>
    <col min="7937" max="7937" width="51.140625" bestFit="1" customWidth="1"/>
    <col min="8193" max="8193" width="51.140625" bestFit="1" customWidth="1"/>
    <col min="8449" max="8449" width="51.140625" bestFit="1" customWidth="1"/>
    <col min="8705" max="8705" width="51.140625" bestFit="1" customWidth="1"/>
    <col min="8961" max="8961" width="51.140625" bestFit="1" customWidth="1"/>
    <col min="9217" max="9217" width="51.140625" bestFit="1" customWidth="1"/>
    <col min="9473" max="9473" width="51.140625" bestFit="1" customWidth="1"/>
    <col min="9729" max="9729" width="51.140625" bestFit="1" customWidth="1"/>
    <col min="9985" max="9985" width="51.140625" bestFit="1" customWidth="1"/>
    <col min="10241" max="10241" width="51.140625" bestFit="1" customWidth="1"/>
    <col min="10497" max="10497" width="51.140625" bestFit="1" customWidth="1"/>
    <col min="10753" max="10753" width="51.140625" bestFit="1" customWidth="1"/>
    <col min="11009" max="11009" width="51.140625" bestFit="1" customWidth="1"/>
    <col min="11265" max="11265" width="51.140625" bestFit="1" customWidth="1"/>
    <col min="11521" max="11521" width="51.140625" bestFit="1" customWidth="1"/>
    <col min="11777" max="11777" width="51.140625" bestFit="1" customWidth="1"/>
    <col min="12033" max="12033" width="51.140625" bestFit="1" customWidth="1"/>
    <col min="12289" max="12289" width="51.140625" bestFit="1" customWidth="1"/>
    <col min="12545" max="12545" width="51.140625" bestFit="1" customWidth="1"/>
    <col min="12801" max="12801" width="51.140625" bestFit="1" customWidth="1"/>
    <col min="13057" max="13057" width="51.140625" bestFit="1" customWidth="1"/>
    <col min="13313" max="13313" width="51.140625" bestFit="1" customWidth="1"/>
    <col min="13569" max="13569" width="51.140625" bestFit="1" customWidth="1"/>
    <col min="13825" max="13825" width="51.140625" bestFit="1" customWidth="1"/>
    <col min="14081" max="14081" width="51.140625" bestFit="1" customWidth="1"/>
    <col min="14337" max="14337" width="51.140625" bestFit="1" customWidth="1"/>
    <col min="14593" max="14593" width="51.140625" bestFit="1" customWidth="1"/>
    <col min="14849" max="14849" width="51.140625" bestFit="1" customWidth="1"/>
    <col min="15105" max="15105" width="51.140625" bestFit="1" customWidth="1"/>
    <col min="15361" max="15361" width="51.140625" bestFit="1" customWidth="1"/>
    <col min="15617" max="15617" width="51.140625" bestFit="1" customWidth="1"/>
    <col min="15873" max="15873" width="51.140625" bestFit="1" customWidth="1"/>
    <col min="16129" max="16129" width="51.140625" bestFit="1" customWidth="1"/>
  </cols>
  <sheetData>
    <row r="1" spans="1:1" x14ac:dyDescent="0.25">
      <c r="A1" s="7" t="s">
        <v>225</v>
      </c>
    </row>
    <row r="2" spans="1:1" ht="15.75" x14ac:dyDescent="0.25">
      <c r="A2" s="257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Геронтологийн Үндэсний Төв</vt:lpstr>
      <vt:lpstr>ЭХЭМҮТ</vt:lpstr>
      <vt:lpstr>УНТЭ амбулатори</vt:lpstr>
      <vt:lpstr>УНТЭ оношилгоо</vt:lpstr>
      <vt:lpstr>УНТЭ хэвтүүлэн эмчлэх</vt:lpstr>
      <vt:lpstr>ХСҮТ хэвтүүлэн эмчлэх</vt:lpstr>
      <vt:lpstr>ХСҮТ амбулатори</vt:lpstr>
      <vt:lpstr>ХСҮТ оношилгоо</vt:lpstr>
      <vt:lpstr>ХСҮТ лаборатори</vt:lpstr>
      <vt:lpstr>УГТЭ амбулатори</vt:lpstr>
      <vt:lpstr>УГТЭ оношилгоо</vt:lpstr>
      <vt:lpstr>УГТЭ лаборатори</vt:lpstr>
      <vt:lpstr>УГТЭ хэвтүүлэн эмчлэх</vt:lpstr>
      <vt:lpstr>ГССҮТ амбулатори</vt:lpstr>
      <vt:lpstr>ГССҮТ оношилгоо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2022-06-08T13:50:44Z</dcterms:modified>
</cp:coreProperties>
</file>